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75620a8b663cdb/Computers/_Other/Lexitron/Keyboard/"/>
    </mc:Choice>
  </mc:AlternateContent>
  <xr:revisionPtr revIDLastSave="2547" documentId="8_{EF85C831-903E-4852-A179-7C397517B667}" xr6:coauthVersionLast="47" xr6:coauthVersionMax="47" xr10:uidLastSave="{2C29AA56-D3EB-4A33-9109-31E6FE554289}"/>
  <bookViews>
    <workbookView xWindow="-120" yWindow="-120" windowWidth="29040" windowHeight="17640" xr2:uid="{3B3A86EB-70FE-4D99-A839-CB4F642B46D8}"/>
  </bookViews>
  <sheets>
    <sheet name="Key Map" sheetId="1" r:id="rId1"/>
    <sheet name="Pin Map" sheetId="6" r:id="rId2"/>
    <sheet name="Sheet5" sheetId="5" r:id="rId3"/>
    <sheet name="Ascii Map" sheetId="7" r:id="rId4"/>
  </sheets>
  <definedNames>
    <definedName name="_xlnm._FilterDatabase" localSheetId="0" hidden="1">'Key Map'!$A$2:$P$353</definedName>
    <definedName name="_xlnm.Print_Area" localSheetId="0">'Key Map'!$F:$K</definedName>
    <definedName name="_xlnm.Print_Area" localSheetId="2">Sheet5!$A$1:$W$25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2" i="1" l="1"/>
  <c r="P211" i="1" s="1"/>
  <c r="P210" i="1" s="1"/>
  <c r="P209" i="1" s="1"/>
  <c r="P208" i="1" s="1"/>
  <c r="P207" i="1" s="1"/>
  <c r="P206" i="1" s="1"/>
  <c r="P205" i="1" s="1"/>
  <c r="P204" i="1" s="1"/>
  <c r="P203" i="1" s="1"/>
  <c r="P202" i="1" s="1"/>
  <c r="P201" i="1" s="1"/>
  <c r="P200" i="1" s="1"/>
  <c r="P199" i="1" s="1"/>
  <c r="P198" i="1" s="1"/>
  <c r="P197" i="1" s="1"/>
  <c r="P196" i="1" s="1"/>
  <c r="P195" i="1" s="1"/>
  <c r="P194" i="1" s="1"/>
  <c r="P193" i="1" s="1"/>
  <c r="P192" i="1" s="1"/>
  <c r="P191" i="1" s="1"/>
  <c r="P190" i="1" s="1"/>
  <c r="P189" i="1" s="1"/>
  <c r="P188" i="1" s="1"/>
  <c r="P187" i="1" s="1"/>
  <c r="P186" i="1" s="1"/>
  <c r="P185" i="1" s="1"/>
  <c r="P184" i="1" s="1"/>
  <c r="P183" i="1" s="1"/>
  <c r="P182" i="1" s="1"/>
  <c r="P181" i="1" s="1"/>
  <c r="P180" i="1" s="1"/>
  <c r="P179" i="1" s="1"/>
  <c r="P178" i="1" s="1"/>
  <c r="P177" i="1" s="1"/>
  <c r="P176" i="1" s="1"/>
  <c r="P175" i="1" s="1"/>
  <c r="P174" i="1" s="1"/>
  <c r="P173" i="1" s="1"/>
  <c r="P172" i="1" s="1"/>
  <c r="P171" i="1" s="1"/>
  <c r="P170" i="1" s="1"/>
  <c r="P169" i="1" s="1"/>
  <c r="P168" i="1" s="1"/>
  <c r="P167" i="1" s="1"/>
  <c r="P166" i="1" s="1"/>
  <c r="P165" i="1" s="1"/>
  <c r="P164" i="1" s="1"/>
  <c r="P163" i="1" s="1"/>
  <c r="P162" i="1" s="1"/>
  <c r="P161" i="1" s="1"/>
  <c r="P160" i="1" s="1"/>
  <c r="P159" i="1" s="1"/>
  <c r="P158" i="1" s="1"/>
  <c r="P157" i="1" s="1"/>
  <c r="P156" i="1" s="1"/>
  <c r="P155" i="1" s="1"/>
  <c r="P154" i="1" s="1"/>
  <c r="P153" i="1" s="1"/>
  <c r="P152" i="1" s="1"/>
  <c r="P151" i="1" s="1"/>
  <c r="P150" i="1" s="1"/>
  <c r="P149" i="1" s="1"/>
  <c r="P148" i="1" s="1"/>
  <c r="P147" i="1" s="1"/>
  <c r="P146" i="1" s="1"/>
  <c r="P145" i="1" s="1"/>
  <c r="P144" i="1" s="1"/>
  <c r="P143" i="1" s="1"/>
  <c r="P142" i="1" s="1"/>
  <c r="P141" i="1" s="1"/>
  <c r="P140" i="1" s="1"/>
  <c r="P139" i="1" s="1"/>
  <c r="P138" i="1" s="1"/>
  <c r="P137" i="1" s="1"/>
  <c r="P136" i="1" s="1"/>
  <c r="P135" i="1" s="1"/>
  <c r="P134" i="1" s="1"/>
  <c r="N185" i="1"/>
  <c r="O185" i="1" s="1"/>
  <c r="M185" i="1"/>
  <c r="L185" i="1"/>
  <c r="H185" i="1"/>
  <c r="J185" i="1" s="1"/>
  <c r="C185" i="1"/>
  <c r="B185" i="1"/>
  <c r="N165" i="1"/>
  <c r="O165" i="1" s="1"/>
  <c r="M165" i="1"/>
  <c r="L165" i="1"/>
  <c r="H165" i="1"/>
  <c r="J165" i="1" s="1"/>
  <c r="C165" i="1"/>
  <c r="B165" i="1"/>
  <c r="P82" i="1"/>
  <c r="P81" i="1" s="1"/>
  <c r="P80" i="1" s="1"/>
  <c r="P79" i="1" s="1"/>
  <c r="B83" i="1"/>
  <c r="C83" i="1"/>
  <c r="H83" i="1"/>
  <c r="L83" i="1"/>
  <c r="M83" i="1"/>
  <c r="N83" i="1"/>
  <c r="O83" i="1" s="1"/>
  <c r="B84" i="1"/>
  <c r="H213" i="1"/>
  <c r="L213" i="1"/>
  <c r="M213" i="1"/>
  <c r="N213" i="1"/>
  <c r="O213" i="1" s="1"/>
  <c r="H84" i="1"/>
  <c r="L84" i="1"/>
  <c r="M84" i="1"/>
  <c r="N84" i="1"/>
  <c r="O84" i="1" s="1"/>
  <c r="H85" i="1"/>
  <c r="L85" i="1"/>
  <c r="M85" i="1"/>
  <c r="N85" i="1"/>
  <c r="O85" i="1" s="1"/>
  <c r="H214" i="1"/>
  <c r="L214" i="1"/>
  <c r="M214" i="1"/>
  <c r="N214" i="1"/>
  <c r="O214" i="1" s="1"/>
  <c r="H215" i="1"/>
  <c r="L215" i="1"/>
  <c r="M215" i="1"/>
  <c r="N215" i="1"/>
  <c r="O215" i="1" s="1"/>
  <c r="H86" i="1"/>
  <c r="L86" i="1"/>
  <c r="M86" i="1"/>
  <c r="N86" i="1"/>
  <c r="O86" i="1" s="1"/>
  <c r="H87" i="1"/>
  <c r="L87" i="1"/>
  <c r="M87" i="1"/>
  <c r="N87" i="1"/>
  <c r="O87" i="1" s="1"/>
  <c r="H216" i="1"/>
  <c r="L216" i="1"/>
  <c r="M216" i="1"/>
  <c r="N216" i="1"/>
  <c r="O216" i="1" s="1"/>
  <c r="H217" i="1"/>
  <c r="L217" i="1"/>
  <c r="M217" i="1"/>
  <c r="N217" i="1"/>
  <c r="O217" i="1" s="1"/>
  <c r="H88" i="1"/>
  <c r="L88" i="1"/>
  <c r="M88" i="1"/>
  <c r="N88" i="1"/>
  <c r="O88" i="1" s="1"/>
  <c r="H89" i="1"/>
  <c r="L89" i="1"/>
  <c r="M89" i="1"/>
  <c r="N89" i="1"/>
  <c r="O89" i="1" s="1"/>
  <c r="H218" i="1"/>
  <c r="L218" i="1"/>
  <c r="M218" i="1"/>
  <c r="N218" i="1"/>
  <c r="O218" i="1" s="1"/>
  <c r="H126" i="1"/>
  <c r="H256" i="1"/>
  <c r="H108" i="1"/>
  <c r="H238" i="1"/>
  <c r="H114" i="1"/>
  <c r="H244" i="1"/>
  <c r="H109" i="1"/>
  <c r="H239" i="1"/>
  <c r="H120" i="1"/>
  <c r="H250" i="1"/>
  <c r="H110" i="1"/>
  <c r="H240" i="1"/>
  <c r="H115" i="1"/>
  <c r="H245" i="1"/>
  <c r="H219" i="1"/>
  <c r="H111" i="1"/>
  <c r="H241" i="1"/>
  <c r="H90" i="1"/>
  <c r="H220" i="1"/>
  <c r="H127" i="1"/>
  <c r="H257" i="1"/>
  <c r="H91" i="1"/>
  <c r="H221" i="1"/>
  <c r="H112" i="1"/>
  <c r="H242" i="1"/>
  <c r="H92" i="1"/>
  <c r="H222" i="1"/>
  <c r="H116" i="1"/>
  <c r="H246" i="1"/>
  <c r="H93" i="1"/>
  <c r="H223" i="1"/>
  <c r="H113" i="1"/>
  <c r="H243" i="1"/>
  <c r="H94" i="1"/>
  <c r="H224" i="1"/>
  <c r="H121" i="1"/>
  <c r="H251" i="1"/>
  <c r="H95" i="1"/>
  <c r="H225" i="1"/>
  <c r="H3" i="1"/>
  <c r="H133" i="1"/>
  <c r="H131" i="1"/>
  <c r="H261" i="1"/>
  <c r="H96" i="1"/>
  <c r="H226" i="1"/>
  <c r="H117" i="1"/>
  <c r="H247" i="1"/>
  <c r="H97" i="1"/>
  <c r="H227" i="1"/>
  <c r="H123" i="1"/>
  <c r="H253" i="1"/>
  <c r="H98" i="1"/>
  <c r="H228" i="1"/>
  <c r="H128" i="1"/>
  <c r="H258" i="1"/>
  <c r="H99" i="1"/>
  <c r="H229" i="1"/>
  <c r="H125" i="1"/>
  <c r="H255" i="1"/>
  <c r="H100" i="1"/>
  <c r="H230" i="1"/>
  <c r="H118" i="1"/>
  <c r="H248" i="1"/>
  <c r="H101" i="1"/>
  <c r="H231" i="1"/>
  <c r="H130" i="1"/>
  <c r="H260" i="1"/>
  <c r="H102" i="1"/>
  <c r="H232" i="1"/>
  <c r="H122" i="1"/>
  <c r="H252" i="1"/>
  <c r="H103" i="1"/>
  <c r="H233" i="1"/>
  <c r="H132" i="1"/>
  <c r="H262" i="1"/>
  <c r="H104" i="1"/>
  <c r="H234" i="1"/>
  <c r="H119" i="1"/>
  <c r="H249" i="1"/>
  <c r="H105" i="1"/>
  <c r="H235" i="1"/>
  <c r="H124" i="1"/>
  <c r="H254" i="1"/>
  <c r="H106" i="1"/>
  <c r="H236" i="1"/>
  <c r="H129" i="1"/>
  <c r="H259" i="1"/>
  <c r="H107" i="1"/>
  <c r="H237" i="1"/>
  <c r="B175" i="1"/>
  <c r="C175" i="1"/>
  <c r="B176" i="1"/>
  <c r="C176" i="1"/>
  <c r="B177" i="1"/>
  <c r="C177" i="1"/>
  <c r="B178" i="1"/>
  <c r="C178" i="1"/>
  <c r="B179" i="1"/>
  <c r="C179" i="1"/>
  <c r="B182" i="1"/>
  <c r="C182" i="1"/>
  <c r="B184" i="1"/>
  <c r="C184" i="1"/>
  <c r="B189" i="1"/>
  <c r="C189" i="1"/>
  <c r="B194" i="1"/>
  <c r="C194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2" i="1"/>
  <c r="C212" i="1"/>
  <c r="B187" i="1"/>
  <c r="C187" i="1"/>
  <c r="B186" i="1"/>
  <c r="C186" i="1"/>
  <c r="B167" i="1"/>
  <c r="C167" i="1"/>
  <c r="B183" i="1"/>
  <c r="C183" i="1"/>
  <c r="B188" i="1"/>
  <c r="C188" i="1"/>
  <c r="B195" i="1"/>
  <c r="C195" i="1"/>
  <c r="B197" i="1"/>
  <c r="C197" i="1"/>
  <c r="B141" i="1"/>
  <c r="C141" i="1"/>
  <c r="B151" i="1"/>
  <c r="C151" i="1"/>
  <c r="B170" i="1"/>
  <c r="C170" i="1"/>
  <c r="B191" i="1"/>
  <c r="C191" i="1"/>
  <c r="B198" i="1"/>
  <c r="C198" i="1"/>
  <c r="B200" i="1"/>
  <c r="C200" i="1"/>
  <c r="B180" i="1"/>
  <c r="C180" i="1"/>
  <c r="B203" i="1"/>
  <c r="C203" i="1"/>
  <c r="B202" i="1"/>
  <c r="C202" i="1"/>
  <c r="B193" i="1"/>
  <c r="C193" i="1"/>
  <c r="B161" i="1"/>
  <c r="C161" i="1"/>
  <c r="B150" i="1"/>
  <c r="C150" i="1"/>
  <c r="B190" i="1"/>
  <c r="C190" i="1"/>
  <c r="B160" i="1"/>
  <c r="C160" i="1"/>
  <c r="B210" i="1"/>
  <c r="C210" i="1"/>
  <c r="B140" i="1"/>
  <c r="C140" i="1"/>
  <c r="B211" i="1"/>
  <c r="C211" i="1"/>
  <c r="B181" i="1"/>
  <c r="C181" i="1"/>
  <c r="B201" i="1"/>
  <c r="C201" i="1"/>
  <c r="B171" i="1"/>
  <c r="C171" i="1"/>
  <c r="B133" i="1"/>
  <c r="C133" i="1"/>
  <c r="B174" i="1"/>
  <c r="C174" i="1"/>
  <c r="B163" i="1"/>
  <c r="C163" i="1"/>
  <c r="B196" i="1"/>
  <c r="C196" i="1"/>
  <c r="B199" i="1"/>
  <c r="C199" i="1"/>
  <c r="B192" i="1"/>
  <c r="C192" i="1"/>
  <c r="B173" i="1"/>
  <c r="C173" i="1"/>
  <c r="B39" i="1"/>
  <c r="C39" i="1"/>
  <c r="C30" i="1"/>
  <c r="B30" i="1"/>
  <c r="C68" i="1"/>
  <c r="B68" i="1"/>
  <c r="C21" i="1"/>
  <c r="B21" i="1"/>
  <c r="L169" i="1"/>
  <c r="M169" i="1"/>
  <c r="N169" i="1"/>
  <c r="O169" i="1" s="1"/>
  <c r="L35" i="1"/>
  <c r="M35" i="1"/>
  <c r="N35" i="1"/>
  <c r="O35" i="1" s="1"/>
  <c r="L55" i="1"/>
  <c r="M55" i="1"/>
  <c r="N55" i="1"/>
  <c r="O55" i="1" s="1"/>
  <c r="L57" i="1"/>
  <c r="M57" i="1"/>
  <c r="N57" i="1"/>
  <c r="O57" i="1" s="1"/>
  <c r="L38" i="1"/>
  <c r="M38" i="1"/>
  <c r="N38" i="1"/>
  <c r="O38" i="1" s="1"/>
  <c r="L56" i="1"/>
  <c r="M56" i="1"/>
  <c r="N56" i="1"/>
  <c r="O56" i="1" s="1"/>
  <c r="L17" i="1"/>
  <c r="M17" i="1"/>
  <c r="N17" i="1"/>
  <c r="O17" i="1" s="1"/>
  <c r="L28" i="1"/>
  <c r="M28" i="1"/>
  <c r="N28" i="1"/>
  <c r="O28" i="1" s="1"/>
  <c r="L27" i="1"/>
  <c r="M27" i="1"/>
  <c r="N27" i="1"/>
  <c r="O27" i="1" s="1"/>
  <c r="L47" i="1"/>
  <c r="M47" i="1"/>
  <c r="N47" i="1"/>
  <c r="O47" i="1" s="1"/>
  <c r="L37" i="1"/>
  <c r="M37" i="1"/>
  <c r="N37" i="1"/>
  <c r="O37" i="1" s="1"/>
  <c r="L77" i="1"/>
  <c r="M77" i="1"/>
  <c r="N77" i="1"/>
  <c r="O77" i="1" s="1"/>
  <c r="L78" i="1"/>
  <c r="M78" i="1"/>
  <c r="N78" i="1"/>
  <c r="O78" i="1" s="1"/>
  <c r="L48" i="1"/>
  <c r="M48" i="1"/>
  <c r="N48" i="1"/>
  <c r="O48" i="1" s="1"/>
  <c r="L126" i="1"/>
  <c r="M126" i="1"/>
  <c r="N126" i="1"/>
  <c r="O126" i="1" s="1"/>
  <c r="L108" i="1"/>
  <c r="M108" i="1"/>
  <c r="N108" i="1"/>
  <c r="O108" i="1" s="1"/>
  <c r="L53" i="1"/>
  <c r="M53" i="1"/>
  <c r="N53" i="1"/>
  <c r="O53" i="1" s="1"/>
  <c r="L4" i="1"/>
  <c r="M4" i="1"/>
  <c r="N4" i="1"/>
  <c r="O4" i="1" s="1"/>
  <c r="L114" i="1"/>
  <c r="M114" i="1"/>
  <c r="N114" i="1"/>
  <c r="O114" i="1" s="1"/>
  <c r="L14" i="1"/>
  <c r="M14" i="1"/>
  <c r="N14" i="1"/>
  <c r="O14" i="1" s="1"/>
  <c r="L109" i="1"/>
  <c r="M109" i="1"/>
  <c r="N109" i="1"/>
  <c r="O109" i="1" s="1"/>
  <c r="L58" i="1"/>
  <c r="M58" i="1"/>
  <c r="N58" i="1"/>
  <c r="O58" i="1" s="1"/>
  <c r="L120" i="1"/>
  <c r="M120" i="1"/>
  <c r="N120" i="1"/>
  <c r="O120" i="1" s="1"/>
  <c r="L65" i="1"/>
  <c r="M65" i="1"/>
  <c r="N65" i="1"/>
  <c r="O65" i="1" s="1"/>
  <c r="L110" i="1"/>
  <c r="M110" i="1"/>
  <c r="N110" i="1"/>
  <c r="O110" i="1" s="1"/>
  <c r="L115" i="1"/>
  <c r="M115" i="1"/>
  <c r="N115" i="1"/>
  <c r="O115" i="1" s="1"/>
  <c r="L111" i="1"/>
  <c r="M111" i="1"/>
  <c r="N111" i="1"/>
  <c r="O111" i="1" s="1"/>
  <c r="L7" i="1"/>
  <c r="M7" i="1"/>
  <c r="N7" i="1"/>
  <c r="O7" i="1" s="1"/>
  <c r="L67" i="1"/>
  <c r="M67" i="1"/>
  <c r="N67" i="1"/>
  <c r="O67" i="1" s="1"/>
  <c r="L29" i="1"/>
  <c r="M29" i="1"/>
  <c r="N29" i="1"/>
  <c r="O29" i="1" s="1"/>
  <c r="L18" i="1"/>
  <c r="M18" i="1"/>
  <c r="N18" i="1"/>
  <c r="O18" i="1" s="1"/>
  <c r="L11" i="1"/>
  <c r="M11" i="1"/>
  <c r="N11" i="1"/>
  <c r="O11" i="1" s="1"/>
  <c r="L21" i="1"/>
  <c r="M21" i="1"/>
  <c r="N21" i="1"/>
  <c r="O21" i="1" s="1"/>
  <c r="L90" i="1"/>
  <c r="M90" i="1"/>
  <c r="N90" i="1"/>
  <c r="O90" i="1" s="1"/>
  <c r="L127" i="1"/>
  <c r="M127" i="1"/>
  <c r="N127" i="1"/>
  <c r="O127" i="1" s="1"/>
  <c r="L40" i="1"/>
  <c r="M40" i="1"/>
  <c r="N40" i="1"/>
  <c r="O40" i="1" s="1"/>
  <c r="L61" i="1"/>
  <c r="M61" i="1"/>
  <c r="N61" i="1"/>
  <c r="O61" i="1" s="1"/>
  <c r="L91" i="1"/>
  <c r="M91" i="1"/>
  <c r="N91" i="1"/>
  <c r="O91" i="1" s="1"/>
  <c r="L68" i="1"/>
  <c r="M68" i="1"/>
  <c r="N68" i="1"/>
  <c r="O68" i="1" s="1"/>
  <c r="L70" i="1"/>
  <c r="M70" i="1"/>
  <c r="N70" i="1"/>
  <c r="O70" i="1" s="1"/>
  <c r="L112" i="1"/>
  <c r="M112" i="1"/>
  <c r="N112" i="1"/>
  <c r="O112" i="1" s="1"/>
  <c r="L50" i="1"/>
  <c r="M50" i="1"/>
  <c r="N50" i="1"/>
  <c r="O50" i="1" s="1"/>
  <c r="L73" i="1"/>
  <c r="M73" i="1"/>
  <c r="N73" i="1"/>
  <c r="O73" i="1" s="1"/>
  <c r="L5" i="1"/>
  <c r="M5" i="1"/>
  <c r="N5" i="1"/>
  <c r="O5" i="1" s="1"/>
  <c r="L92" i="1"/>
  <c r="M92" i="1"/>
  <c r="N92" i="1"/>
  <c r="O92" i="1" s="1"/>
  <c r="L36" i="1"/>
  <c r="M36" i="1"/>
  <c r="N36" i="1"/>
  <c r="O36" i="1" s="1"/>
  <c r="L16" i="1"/>
  <c r="M16" i="1"/>
  <c r="N16" i="1"/>
  <c r="O16" i="1" s="1"/>
  <c r="L15" i="1"/>
  <c r="M15" i="1"/>
  <c r="N15" i="1"/>
  <c r="O15" i="1" s="1"/>
  <c r="L26" i="1"/>
  <c r="M26" i="1"/>
  <c r="N26" i="1"/>
  <c r="O26" i="1" s="1"/>
  <c r="L25" i="1"/>
  <c r="M25" i="1"/>
  <c r="N25" i="1"/>
  <c r="O25" i="1" s="1"/>
  <c r="L76" i="1"/>
  <c r="M76" i="1"/>
  <c r="N76" i="1"/>
  <c r="O76" i="1" s="1"/>
  <c r="L116" i="1"/>
  <c r="M116" i="1"/>
  <c r="N116" i="1"/>
  <c r="O116" i="1" s="1"/>
  <c r="L6" i="1"/>
  <c r="M6" i="1"/>
  <c r="N6" i="1"/>
  <c r="O6" i="1" s="1"/>
  <c r="L75" i="1"/>
  <c r="M75" i="1"/>
  <c r="N75" i="1"/>
  <c r="O75" i="1" s="1"/>
  <c r="L72" i="1"/>
  <c r="M72" i="1"/>
  <c r="N72" i="1"/>
  <c r="O72" i="1" s="1"/>
  <c r="L45" i="1"/>
  <c r="M45" i="1"/>
  <c r="N45" i="1"/>
  <c r="O45" i="1" s="1"/>
  <c r="L93" i="1"/>
  <c r="M93" i="1"/>
  <c r="N93" i="1"/>
  <c r="O93" i="1" s="1"/>
  <c r="L46" i="1"/>
  <c r="M46" i="1"/>
  <c r="N46" i="1"/>
  <c r="O46" i="1" s="1"/>
  <c r="L63" i="1"/>
  <c r="M63" i="1"/>
  <c r="N63" i="1"/>
  <c r="O63" i="1" s="1"/>
  <c r="L8" i="1"/>
  <c r="M8" i="1"/>
  <c r="N8" i="1"/>
  <c r="O8" i="1" s="1"/>
  <c r="L113" i="1"/>
  <c r="M113" i="1"/>
  <c r="N113" i="1"/>
  <c r="O113" i="1" s="1"/>
  <c r="L31" i="1"/>
  <c r="M31" i="1"/>
  <c r="N31" i="1"/>
  <c r="O31" i="1" s="1"/>
  <c r="L12" i="1"/>
  <c r="M12" i="1"/>
  <c r="N12" i="1"/>
  <c r="O12" i="1" s="1"/>
  <c r="L20" i="1"/>
  <c r="M20" i="1"/>
  <c r="N20" i="1"/>
  <c r="O20" i="1" s="1"/>
  <c r="L60" i="1"/>
  <c r="M60" i="1"/>
  <c r="N60" i="1"/>
  <c r="O60" i="1" s="1"/>
  <c r="L30" i="1"/>
  <c r="M30" i="1"/>
  <c r="N30" i="1"/>
  <c r="O30" i="1" s="1"/>
  <c r="L80" i="1"/>
  <c r="M80" i="1"/>
  <c r="N80" i="1"/>
  <c r="O80" i="1" s="1"/>
  <c r="L94" i="1"/>
  <c r="M94" i="1"/>
  <c r="N94" i="1"/>
  <c r="O94" i="1" s="1"/>
  <c r="L10" i="1"/>
  <c r="M10" i="1"/>
  <c r="N10" i="1"/>
  <c r="O10" i="1" s="1"/>
  <c r="L81" i="1"/>
  <c r="M81" i="1"/>
  <c r="N81" i="1"/>
  <c r="O81" i="1" s="1"/>
  <c r="L51" i="1"/>
  <c r="M51" i="1"/>
  <c r="N51" i="1"/>
  <c r="O51" i="1" s="1"/>
  <c r="L71" i="1"/>
  <c r="M71" i="1"/>
  <c r="N71" i="1"/>
  <c r="O71" i="1" s="1"/>
  <c r="L121" i="1"/>
  <c r="M121" i="1"/>
  <c r="N121" i="1"/>
  <c r="O121" i="1" s="1"/>
  <c r="L95" i="1"/>
  <c r="M95" i="1"/>
  <c r="N95" i="1"/>
  <c r="O95" i="1" s="1"/>
  <c r="L41" i="1"/>
  <c r="M41" i="1"/>
  <c r="N41" i="1"/>
  <c r="O41" i="1" s="1"/>
  <c r="L3" i="1"/>
  <c r="M3" i="1"/>
  <c r="N3" i="1"/>
  <c r="O3" i="1" s="1"/>
  <c r="L131" i="1"/>
  <c r="M131" i="1"/>
  <c r="N131" i="1"/>
  <c r="O131" i="1" s="1"/>
  <c r="L96" i="1"/>
  <c r="M96" i="1"/>
  <c r="N96" i="1"/>
  <c r="O96" i="1" s="1"/>
  <c r="L13" i="1"/>
  <c r="M13" i="1"/>
  <c r="N13" i="1"/>
  <c r="O13" i="1" s="1"/>
  <c r="L24" i="1"/>
  <c r="M24" i="1"/>
  <c r="N24" i="1"/>
  <c r="O24" i="1" s="1"/>
  <c r="L23" i="1"/>
  <c r="M23" i="1"/>
  <c r="N23" i="1"/>
  <c r="O23" i="1" s="1"/>
  <c r="L34" i="1"/>
  <c r="M34" i="1"/>
  <c r="N34" i="1"/>
  <c r="O34" i="1" s="1"/>
  <c r="L117" i="1"/>
  <c r="M117" i="1"/>
  <c r="N117" i="1"/>
  <c r="O117" i="1" s="1"/>
  <c r="L97" i="1"/>
  <c r="M97" i="1"/>
  <c r="N97" i="1"/>
  <c r="O97" i="1" s="1"/>
  <c r="L74" i="1"/>
  <c r="M74" i="1"/>
  <c r="N74" i="1"/>
  <c r="O74" i="1" s="1"/>
  <c r="L44" i="1"/>
  <c r="M44" i="1"/>
  <c r="N44" i="1"/>
  <c r="O44" i="1" s="1"/>
  <c r="L64" i="1"/>
  <c r="M64" i="1"/>
  <c r="N64" i="1"/>
  <c r="O64" i="1" s="1"/>
  <c r="L123" i="1"/>
  <c r="M123" i="1"/>
  <c r="N123" i="1"/>
  <c r="O123" i="1" s="1"/>
  <c r="L98" i="1"/>
  <c r="M98" i="1"/>
  <c r="N98" i="1"/>
  <c r="O98" i="1" s="1"/>
  <c r="L128" i="1"/>
  <c r="M128" i="1"/>
  <c r="N128" i="1"/>
  <c r="O128" i="1" s="1"/>
  <c r="L33" i="1"/>
  <c r="M33" i="1"/>
  <c r="N33" i="1"/>
  <c r="O33" i="1" s="1"/>
  <c r="L79" i="1"/>
  <c r="M79" i="1"/>
  <c r="N79" i="1"/>
  <c r="O79" i="1" s="1"/>
  <c r="L99" i="1"/>
  <c r="M99" i="1"/>
  <c r="N99" i="1"/>
  <c r="O99" i="1" s="1"/>
  <c r="L42" i="1"/>
  <c r="M42" i="1"/>
  <c r="N42" i="1"/>
  <c r="O42" i="1" s="1"/>
  <c r="L9" i="1"/>
  <c r="M9" i="1"/>
  <c r="N9" i="1"/>
  <c r="O9" i="1" s="1"/>
  <c r="L22" i="1"/>
  <c r="M22" i="1"/>
  <c r="N22" i="1"/>
  <c r="O22" i="1" s="1"/>
  <c r="L19" i="1"/>
  <c r="M19" i="1"/>
  <c r="N19" i="1"/>
  <c r="O19" i="1" s="1"/>
  <c r="L32" i="1"/>
  <c r="M32" i="1"/>
  <c r="N32" i="1"/>
  <c r="O32" i="1" s="1"/>
  <c r="L52" i="1"/>
  <c r="M52" i="1"/>
  <c r="N52" i="1"/>
  <c r="O52" i="1" s="1"/>
  <c r="L125" i="1"/>
  <c r="M125" i="1"/>
  <c r="N125" i="1"/>
  <c r="O125" i="1" s="1"/>
  <c r="L82" i="1"/>
  <c r="M82" i="1"/>
  <c r="N82" i="1"/>
  <c r="O82" i="1" s="1"/>
  <c r="L49" i="1"/>
  <c r="M49" i="1"/>
  <c r="N49" i="1"/>
  <c r="O49" i="1" s="1"/>
  <c r="L39" i="1"/>
  <c r="M39" i="1"/>
  <c r="N39" i="1"/>
  <c r="O39" i="1" s="1"/>
  <c r="L59" i="1"/>
  <c r="M59" i="1"/>
  <c r="N59" i="1"/>
  <c r="O59" i="1" s="1"/>
  <c r="L66" i="1"/>
  <c r="M66" i="1"/>
  <c r="N66" i="1"/>
  <c r="O66" i="1" s="1"/>
  <c r="L69" i="1"/>
  <c r="M69" i="1"/>
  <c r="N69" i="1"/>
  <c r="O69" i="1" s="1"/>
  <c r="L62" i="1"/>
  <c r="M62" i="1"/>
  <c r="N62" i="1"/>
  <c r="O62" i="1" s="1"/>
  <c r="L43" i="1"/>
  <c r="M43" i="1"/>
  <c r="N43" i="1"/>
  <c r="O43" i="1" s="1"/>
  <c r="L100" i="1"/>
  <c r="M100" i="1"/>
  <c r="N100" i="1"/>
  <c r="O100" i="1" s="1"/>
  <c r="L118" i="1"/>
  <c r="M118" i="1"/>
  <c r="N118" i="1"/>
  <c r="O118" i="1" s="1"/>
  <c r="L101" i="1"/>
  <c r="M101" i="1"/>
  <c r="N101" i="1"/>
  <c r="O101" i="1" s="1"/>
  <c r="L130" i="1"/>
  <c r="M130" i="1"/>
  <c r="N130" i="1"/>
  <c r="O130" i="1" s="1"/>
  <c r="L102" i="1"/>
  <c r="M102" i="1"/>
  <c r="N102" i="1"/>
  <c r="O102" i="1" s="1"/>
  <c r="L122" i="1"/>
  <c r="M122" i="1"/>
  <c r="N122" i="1"/>
  <c r="O122" i="1" s="1"/>
  <c r="L103" i="1"/>
  <c r="M103" i="1"/>
  <c r="N103" i="1"/>
  <c r="O103" i="1" s="1"/>
  <c r="L132" i="1"/>
  <c r="M132" i="1"/>
  <c r="N132" i="1"/>
  <c r="O132" i="1" s="1"/>
  <c r="L104" i="1"/>
  <c r="M104" i="1"/>
  <c r="N104" i="1"/>
  <c r="O104" i="1" s="1"/>
  <c r="L119" i="1"/>
  <c r="M119" i="1"/>
  <c r="N119" i="1"/>
  <c r="O119" i="1" s="1"/>
  <c r="L54" i="1"/>
  <c r="M54" i="1"/>
  <c r="N54" i="1"/>
  <c r="O54" i="1" s="1"/>
  <c r="L105" i="1"/>
  <c r="M105" i="1"/>
  <c r="N105" i="1"/>
  <c r="O105" i="1" s="1"/>
  <c r="L124" i="1"/>
  <c r="M124" i="1"/>
  <c r="N124" i="1"/>
  <c r="O124" i="1" s="1"/>
  <c r="L106" i="1"/>
  <c r="M106" i="1"/>
  <c r="N106" i="1"/>
  <c r="O106" i="1" s="1"/>
  <c r="L129" i="1"/>
  <c r="M129" i="1"/>
  <c r="N129" i="1"/>
  <c r="O129" i="1" s="1"/>
  <c r="L107" i="1"/>
  <c r="M107" i="1"/>
  <c r="N107" i="1"/>
  <c r="O107" i="1" s="1"/>
  <c r="L187" i="1"/>
  <c r="M187" i="1"/>
  <c r="N187" i="1"/>
  <c r="O187" i="1" s="1"/>
  <c r="L168" i="1"/>
  <c r="M168" i="1"/>
  <c r="N168" i="1"/>
  <c r="O168" i="1" s="1"/>
  <c r="L186" i="1"/>
  <c r="M186" i="1"/>
  <c r="N186" i="1"/>
  <c r="O186" i="1" s="1"/>
  <c r="L147" i="1"/>
  <c r="M147" i="1"/>
  <c r="N147" i="1"/>
  <c r="O147" i="1" s="1"/>
  <c r="L158" i="1"/>
  <c r="M158" i="1"/>
  <c r="N158" i="1"/>
  <c r="O158" i="1" s="1"/>
  <c r="L157" i="1"/>
  <c r="M157" i="1"/>
  <c r="N157" i="1"/>
  <c r="O157" i="1" s="1"/>
  <c r="L177" i="1"/>
  <c r="M177" i="1"/>
  <c r="N177" i="1"/>
  <c r="O177" i="1" s="1"/>
  <c r="L167" i="1"/>
  <c r="M167" i="1"/>
  <c r="N167" i="1"/>
  <c r="O167" i="1" s="1"/>
  <c r="L207" i="1"/>
  <c r="M207" i="1"/>
  <c r="N207" i="1"/>
  <c r="O207" i="1" s="1"/>
  <c r="L208" i="1"/>
  <c r="M208" i="1"/>
  <c r="N208" i="1"/>
  <c r="O208" i="1" s="1"/>
  <c r="L178" i="1"/>
  <c r="M178" i="1"/>
  <c r="N178" i="1"/>
  <c r="O178" i="1" s="1"/>
  <c r="L256" i="1"/>
  <c r="M256" i="1"/>
  <c r="N256" i="1"/>
  <c r="O256" i="1" s="1"/>
  <c r="L238" i="1"/>
  <c r="M238" i="1"/>
  <c r="N238" i="1"/>
  <c r="O238" i="1" s="1"/>
  <c r="L183" i="1"/>
  <c r="M183" i="1"/>
  <c r="N183" i="1"/>
  <c r="O183" i="1" s="1"/>
  <c r="L134" i="1"/>
  <c r="M134" i="1"/>
  <c r="N134" i="1"/>
  <c r="O134" i="1" s="1"/>
  <c r="L244" i="1"/>
  <c r="M244" i="1"/>
  <c r="N244" i="1"/>
  <c r="O244" i="1" s="1"/>
  <c r="L144" i="1"/>
  <c r="M144" i="1"/>
  <c r="N144" i="1"/>
  <c r="O144" i="1" s="1"/>
  <c r="L239" i="1"/>
  <c r="M239" i="1"/>
  <c r="N239" i="1"/>
  <c r="O239" i="1" s="1"/>
  <c r="L188" i="1"/>
  <c r="M188" i="1"/>
  <c r="N188" i="1"/>
  <c r="O188" i="1" s="1"/>
  <c r="L250" i="1"/>
  <c r="M250" i="1"/>
  <c r="N250" i="1"/>
  <c r="O250" i="1" s="1"/>
  <c r="L195" i="1"/>
  <c r="M195" i="1"/>
  <c r="N195" i="1"/>
  <c r="O195" i="1" s="1"/>
  <c r="L240" i="1"/>
  <c r="M240" i="1"/>
  <c r="N240" i="1"/>
  <c r="O240" i="1" s="1"/>
  <c r="L245" i="1"/>
  <c r="M245" i="1"/>
  <c r="N245" i="1"/>
  <c r="O245" i="1" s="1"/>
  <c r="L219" i="1"/>
  <c r="M219" i="1"/>
  <c r="N219" i="1"/>
  <c r="O219" i="1" s="1"/>
  <c r="L241" i="1"/>
  <c r="M241" i="1"/>
  <c r="N241" i="1"/>
  <c r="O241" i="1" s="1"/>
  <c r="L137" i="1"/>
  <c r="M137" i="1"/>
  <c r="N137" i="1"/>
  <c r="O137" i="1" s="1"/>
  <c r="L197" i="1"/>
  <c r="M197" i="1"/>
  <c r="N197" i="1"/>
  <c r="O197" i="1" s="1"/>
  <c r="L159" i="1"/>
  <c r="M159" i="1"/>
  <c r="N159" i="1"/>
  <c r="O159" i="1" s="1"/>
  <c r="L148" i="1"/>
  <c r="M148" i="1"/>
  <c r="N148" i="1"/>
  <c r="O148" i="1" s="1"/>
  <c r="L141" i="1"/>
  <c r="M141" i="1"/>
  <c r="N141" i="1"/>
  <c r="O141" i="1" s="1"/>
  <c r="L151" i="1"/>
  <c r="M151" i="1"/>
  <c r="N151" i="1"/>
  <c r="O151" i="1" s="1"/>
  <c r="L220" i="1"/>
  <c r="M220" i="1"/>
  <c r="N220" i="1"/>
  <c r="O220" i="1" s="1"/>
  <c r="L257" i="1"/>
  <c r="M257" i="1"/>
  <c r="N257" i="1"/>
  <c r="O257" i="1" s="1"/>
  <c r="L170" i="1"/>
  <c r="M170" i="1"/>
  <c r="N170" i="1"/>
  <c r="O170" i="1" s="1"/>
  <c r="L191" i="1"/>
  <c r="M191" i="1"/>
  <c r="N191" i="1"/>
  <c r="O191" i="1" s="1"/>
  <c r="L221" i="1"/>
  <c r="M221" i="1"/>
  <c r="N221" i="1"/>
  <c r="O221" i="1" s="1"/>
  <c r="L198" i="1"/>
  <c r="M198" i="1"/>
  <c r="N198" i="1"/>
  <c r="O198" i="1" s="1"/>
  <c r="L200" i="1"/>
  <c r="M200" i="1"/>
  <c r="N200" i="1"/>
  <c r="O200" i="1" s="1"/>
  <c r="L242" i="1"/>
  <c r="M242" i="1"/>
  <c r="N242" i="1"/>
  <c r="O242" i="1" s="1"/>
  <c r="L180" i="1"/>
  <c r="M180" i="1"/>
  <c r="N180" i="1"/>
  <c r="O180" i="1" s="1"/>
  <c r="L203" i="1"/>
  <c r="M203" i="1"/>
  <c r="N203" i="1"/>
  <c r="O203" i="1" s="1"/>
  <c r="L135" i="1"/>
  <c r="M135" i="1"/>
  <c r="N135" i="1"/>
  <c r="O135" i="1" s="1"/>
  <c r="L222" i="1"/>
  <c r="M222" i="1"/>
  <c r="N222" i="1"/>
  <c r="O222" i="1" s="1"/>
  <c r="L166" i="1"/>
  <c r="M166" i="1"/>
  <c r="N166" i="1"/>
  <c r="O166" i="1" s="1"/>
  <c r="L146" i="1"/>
  <c r="M146" i="1"/>
  <c r="N146" i="1"/>
  <c r="O146" i="1" s="1"/>
  <c r="L145" i="1"/>
  <c r="M145" i="1"/>
  <c r="N145" i="1"/>
  <c r="O145" i="1" s="1"/>
  <c r="L156" i="1"/>
  <c r="M156" i="1"/>
  <c r="N156" i="1"/>
  <c r="O156" i="1" s="1"/>
  <c r="L155" i="1"/>
  <c r="M155" i="1"/>
  <c r="N155" i="1"/>
  <c r="O155" i="1" s="1"/>
  <c r="L206" i="1"/>
  <c r="M206" i="1"/>
  <c r="N206" i="1"/>
  <c r="O206" i="1" s="1"/>
  <c r="L246" i="1"/>
  <c r="M246" i="1"/>
  <c r="N246" i="1"/>
  <c r="O246" i="1" s="1"/>
  <c r="L136" i="1"/>
  <c r="M136" i="1"/>
  <c r="N136" i="1"/>
  <c r="O136" i="1" s="1"/>
  <c r="L205" i="1"/>
  <c r="M205" i="1"/>
  <c r="N205" i="1"/>
  <c r="O205" i="1" s="1"/>
  <c r="L202" i="1"/>
  <c r="M202" i="1"/>
  <c r="N202" i="1"/>
  <c r="O202" i="1" s="1"/>
  <c r="L175" i="1"/>
  <c r="M175" i="1"/>
  <c r="N175" i="1"/>
  <c r="O175" i="1" s="1"/>
  <c r="L223" i="1"/>
  <c r="M223" i="1"/>
  <c r="N223" i="1"/>
  <c r="O223" i="1" s="1"/>
  <c r="L176" i="1"/>
  <c r="M176" i="1"/>
  <c r="N176" i="1"/>
  <c r="O176" i="1" s="1"/>
  <c r="L193" i="1"/>
  <c r="M193" i="1"/>
  <c r="N193" i="1"/>
  <c r="O193" i="1" s="1"/>
  <c r="L138" i="1"/>
  <c r="M138" i="1"/>
  <c r="N138" i="1"/>
  <c r="O138" i="1" s="1"/>
  <c r="L243" i="1"/>
  <c r="M243" i="1"/>
  <c r="N243" i="1"/>
  <c r="O243" i="1" s="1"/>
  <c r="L161" i="1"/>
  <c r="M161" i="1"/>
  <c r="N161" i="1"/>
  <c r="O161" i="1" s="1"/>
  <c r="L142" i="1"/>
  <c r="M142" i="1"/>
  <c r="N142" i="1"/>
  <c r="O142" i="1" s="1"/>
  <c r="L150" i="1"/>
  <c r="M150" i="1"/>
  <c r="N150" i="1"/>
  <c r="O150" i="1" s="1"/>
  <c r="L190" i="1"/>
  <c r="M190" i="1"/>
  <c r="N190" i="1"/>
  <c r="O190" i="1" s="1"/>
  <c r="L160" i="1"/>
  <c r="M160" i="1"/>
  <c r="N160" i="1"/>
  <c r="O160" i="1" s="1"/>
  <c r="L210" i="1"/>
  <c r="M210" i="1"/>
  <c r="N210" i="1"/>
  <c r="O210" i="1" s="1"/>
  <c r="L224" i="1"/>
  <c r="M224" i="1"/>
  <c r="N224" i="1"/>
  <c r="O224" i="1" s="1"/>
  <c r="L140" i="1"/>
  <c r="M140" i="1"/>
  <c r="N140" i="1"/>
  <c r="O140" i="1" s="1"/>
  <c r="L211" i="1"/>
  <c r="M211" i="1"/>
  <c r="N211" i="1"/>
  <c r="O211" i="1" s="1"/>
  <c r="L181" i="1"/>
  <c r="M181" i="1"/>
  <c r="N181" i="1"/>
  <c r="O181" i="1" s="1"/>
  <c r="L201" i="1"/>
  <c r="M201" i="1"/>
  <c r="N201" i="1"/>
  <c r="O201" i="1" s="1"/>
  <c r="L251" i="1"/>
  <c r="M251" i="1"/>
  <c r="N251" i="1"/>
  <c r="O251" i="1" s="1"/>
  <c r="L225" i="1"/>
  <c r="M225" i="1"/>
  <c r="N225" i="1"/>
  <c r="O225" i="1" s="1"/>
  <c r="L171" i="1"/>
  <c r="M171" i="1"/>
  <c r="N171" i="1"/>
  <c r="O171" i="1" s="1"/>
  <c r="L133" i="1"/>
  <c r="M133" i="1"/>
  <c r="N133" i="1"/>
  <c r="O133" i="1" s="1"/>
  <c r="L261" i="1"/>
  <c r="M261" i="1"/>
  <c r="N261" i="1"/>
  <c r="O261" i="1" s="1"/>
  <c r="L226" i="1"/>
  <c r="M226" i="1"/>
  <c r="N226" i="1"/>
  <c r="O226" i="1" s="1"/>
  <c r="L143" i="1"/>
  <c r="M143" i="1"/>
  <c r="N143" i="1"/>
  <c r="O143" i="1" s="1"/>
  <c r="L154" i="1"/>
  <c r="M154" i="1"/>
  <c r="N154" i="1"/>
  <c r="O154" i="1" s="1"/>
  <c r="L153" i="1"/>
  <c r="M153" i="1"/>
  <c r="N153" i="1"/>
  <c r="O153" i="1" s="1"/>
  <c r="L164" i="1"/>
  <c r="M164" i="1"/>
  <c r="N164" i="1"/>
  <c r="O164" i="1" s="1"/>
  <c r="L247" i="1"/>
  <c r="M247" i="1"/>
  <c r="N247" i="1"/>
  <c r="O247" i="1" s="1"/>
  <c r="L227" i="1"/>
  <c r="M227" i="1"/>
  <c r="N227" i="1"/>
  <c r="O227" i="1" s="1"/>
  <c r="L204" i="1"/>
  <c r="M204" i="1"/>
  <c r="N204" i="1"/>
  <c r="O204" i="1" s="1"/>
  <c r="L174" i="1"/>
  <c r="M174" i="1"/>
  <c r="N174" i="1"/>
  <c r="O174" i="1" s="1"/>
  <c r="L194" i="1"/>
  <c r="M194" i="1"/>
  <c r="N194" i="1"/>
  <c r="O194" i="1" s="1"/>
  <c r="L253" i="1"/>
  <c r="M253" i="1"/>
  <c r="N253" i="1"/>
  <c r="O253" i="1" s="1"/>
  <c r="L228" i="1"/>
  <c r="M228" i="1"/>
  <c r="N228" i="1"/>
  <c r="O228" i="1" s="1"/>
  <c r="L258" i="1"/>
  <c r="M258" i="1"/>
  <c r="N258" i="1"/>
  <c r="O258" i="1" s="1"/>
  <c r="L163" i="1"/>
  <c r="M163" i="1"/>
  <c r="N163" i="1"/>
  <c r="O163" i="1" s="1"/>
  <c r="L209" i="1"/>
  <c r="M209" i="1"/>
  <c r="N209" i="1"/>
  <c r="O209" i="1" s="1"/>
  <c r="L229" i="1"/>
  <c r="M229" i="1"/>
  <c r="N229" i="1"/>
  <c r="O229" i="1" s="1"/>
  <c r="L172" i="1"/>
  <c r="M172" i="1"/>
  <c r="N172" i="1"/>
  <c r="O172" i="1" s="1"/>
  <c r="L139" i="1"/>
  <c r="M139" i="1"/>
  <c r="N139" i="1"/>
  <c r="O139" i="1" s="1"/>
  <c r="L152" i="1"/>
  <c r="M152" i="1"/>
  <c r="N152" i="1"/>
  <c r="O152" i="1" s="1"/>
  <c r="L149" i="1"/>
  <c r="M149" i="1"/>
  <c r="N149" i="1"/>
  <c r="O149" i="1" s="1"/>
  <c r="L162" i="1"/>
  <c r="M162" i="1"/>
  <c r="N162" i="1"/>
  <c r="O162" i="1" s="1"/>
  <c r="L182" i="1"/>
  <c r="M182" i="1"/>
  <c r="N182" i="1"/>
  <c r="O182" i="1" s="1"/>
  <c r="L255" i="1"/>
  <c r="M255" i="1"/>
  <c r="N255" i="1"/>
  <c r="O255" i="1" s="1"/>
  <c r="L212" i="1"/>
  <c r="M212" i="1"/>
  <c r="N212" i="1"/>
  <c r="O212" i="1" s="1"/>
  <c r="L179" i="1"/>
  <c r="M179" i="1"/>
  <c r="N179" i="1"/>
  <c r="O179" i="1" s="1"/>
  <c r="L189" i="1"/>
  <c r="M189" i="1"/>
  <c r="N189" i="1"/>
  <c r="O189" i="1" s="1"/>
  <c r="L196" i="1"/>
  <c r="M196" i="1"/>
  <c r="N196" i="1"/>
  <c r="O196" i="1" s="1"/>
  <c r="L199" i="1"/>
  <c r="M199" i="1"/>
  <c r="N199" i="1"/>
  <c r="O199" i="1" s="1"/>
  <c r="L192" i="1"/>
  <c r="M192" i="1"/>
  <c r="N192" i="1"/>
  <c r="O192" i="1" s="1"/>
  <c r="L173" i="1"/>
  <c r="M173" i="1"/>
  <c r="N173" i="1"/>
  <c r="O173" i="1" s="1"/>
  <c r="L230" i="1"/>
  <c r="M230" i="1"/>
  <c r="N230" i="1"/>
  <c r="O230" i="1" s="1"/>
  <c r="L248" i="1"/>
  <c r="M248" i="1"/>
  <c r="N248" i="1"/>
  <c r="O248" i="1" s="1"/>
  <c r="L231" i="1"/>
  <c r="M231" i="1"/>
  <c r="N231" i="1"/>
  <c r="O231" i="1" s="1"/>
  <c r="L260" i="1"/>
  <c r="M260" i="1"/>
  <c r="N260" i="1"/>
  <c r="O260" i="1" s="1"/>
  <c r="L232" i="1"/>
  <c r="M232" i="1"/>
  <c r="N232" i="1"/>
  <c r="O232" i="1" s="1"/>
  <c r="L252" i="1"/>
  <c r="M252" i="1"/>
  <c r="N252" i="1"/>
  <c r="O252" i="1" s="1"/>
  <c r="L233" i="1"/>
  <c r="M233" i="1"/>
  <c r="N233" i="1"/>
  <c r="O233" i="1" s="1"/>
  <c r="L262" i="1"/>
  <c r="M262" i="1"/>
  <c r="N262" i="1"/>
  <c r="O262" i="1" s="1"/>
  <c r="L234" i="1"/>
  <c r="M234" i="1"/>
  <c r="N234" i="1"/>
  <c r="O234" i="1" s="1"/>
  <c r="L249" i="1"/>
  <c r="M249" i="1"/>
  <c r="N249" i="1"/>
  <c r="O249" i="1" s="1"/>
  <c r="L184" i="1"/>
  <c r="M184" i="1"/>
  <c r="N184" i="1"/>
  <c r="O184" i="1" s="1"/>
  <c r="L235" i="1"/>
  <c r="M235" i="1"/>
  <c r="N235" i="1"/>
  <c r="O235" i="1" s="1"/>
  <c r="L254" i="1"/>
  <c r="M254" i="1"/>
  <c r="N254" i="1"/>
  <c r="O254" i="1" s="1"/>
  <c r="L236" i="1"/>
  <c r="M236" i="1"/>
  <c r="N236" i="1"/>
  <c r="O236" i="1" s="1"/>
  <c r="L259" i="1"/>
  <c r="M259" i="1"/>
  <c r="N259" i="1"/>
  <c r="O259" i="1" s="1"/>
  <c r="L237" i="1"/>
  <c r="M237" i="1"/>
  <c r="N237" i="1"/>
  <c r="O237" i="1" s="1"/>
  <c r="H68" i="1"/>
  <c r="J68" i="1" s="1"/>
  <c r="H21" i="1"/>
  <c r="J21" i="1" s="1"/>
  <c r="H30" i="1"/>
  <c r="J30" i="1" s="1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49" i="7"/>
  <c r="H4" i="1"/>
  <c r="J4" i="1" s="1"/>
  <c r="H5" i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H58" i="1"/>
  <c r="H59" i="1"/>
  <c r="J59" i="1" s="1"/>
  <c r="H60" i="1"/>
  <c r="J60" i="1" s="1"/>
  <c r="H61" i="1"/>
  <c r="J61" i="1" s="1"/>
  <c r="H62" i="1"/>
  <c r="H63" i="1"/>
  <c r="J63" i="1" s="1"/>
  <c r="H64" i="1"/>
  <c r="J64" i="1" s="1"/>
  <c r="H65" i="1"/>
  <c r="J65" i="1" s="1"/>
  <c r="H66" i="1"/>
  <c r="H67" i="1"/>
  <c r="J67" i="1" s="1"/>
  <c r="H69" i="1"/>
  <c r="J69" i="1" s="1"/>
  <c r="H70" i="1"/>
  <c r="J70" i="1" s="1"/>
  <c r="H71" i="1"/>
  <c r="J71" i="1" s="1"/>
  <c r="H72" i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2" i="1"/>
  <c r="J162" i="1" s="1"/>
  <c r="H164" i="1"/>
  <c r="J164" i="1" s="1"/>
  <c r="H166" i="1"/>
  <c r="J166" i="1" s="1"/>
  <c r="H168" i="1"/>
  <c r="J168" i="1" s="1"/>
  <c r="H169" i="1"/>
  <c r="J169" i="1" s="1"/>
  <c r="H172" i="1"/>
  <c r="J172" i="1" s="1"/>
  <c r="H175" i="1"/>
  <c r="J175" i="1" s="1"/>
  <c r="H176" i="1"/>
  <c r="J176" i="1" s="1"/>
  <c r="H177" i="1"/>
  <c r="J177" i="1" s="1"/>
  <c r="H178" i="1"/>
  <c r="J178" i="1" s="1"/>
  <c r="H179" i="1"/>
  <c r="J179" i="1" s="1"/>
  <c r="H182" i="1"/>
  <c r="J182" i="1" s="1"/>
  <c r="H184" i="1"/>
  <c r="J184" i="1" s="1"/>
  <c r="H189" i="1"/>
  <c r="J189" i="1" s="1"/>
  <c r="H194" i="1"/>
  <c r="J194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2" i="1"/>
  <c r="J212" i="1" s="1"/>
  <c r="R19" i="5"/>
  <c r="Q19" i="5"/>
  <c r="N19" i="5"/>
  <c r="K19" i="5"/>
  <c r="I19" i="5"/>
  <c r="D19" i="5"/>
  <c r="R18" i="5"/>
  <c r="Q18" i="5"/>
  <c r="N18" i="5"/>
  <c r="K18" i="5"/>
  <c r="I18" i="5"/>
  <c r="D18" i="5"/>
  <c r="R17" i="5"/>
  <c r="Q17" i="5"/>
  <c r="N17" i="5"/>
  <c r="K17" i="5"/>
  <c r="I17" i="5"/>
  <c r="D17" i="5"/>
  <c r="R16" i="5"/>
  <c r="Q16" i="5"/>
  <c r="N16" i="5"/>
  <c r="K16" i="5"/>
  <c r="I16" i="5"/>
  <c r="D16" i="5"/>
  <c r="R15" i="5"/>
  <c r="Q15" i="5"/>
  <c r="N15" i="5"/>
  <c r="K15" i="5"/>
  <c r="I15" i="5"/>
  <c r="D15" i="5"/>
  <c r="R14" i="5"/>
  <c r="Q14" i="5"/>
  <c r="N14" i="5"/>
  <c r="K14" i="5"/>
  <c r="I14" i="5"/>
  <c r="D14" i="5"/>
  <c r="R13" i="5"/>
  <c r="Q13" i="5"/>
  <c r="N13" i="5"/>
  <c r="K13" i="5"/>
  <c r="I13" i="5"/>
  <c r="D13" i="5"/>
  <c r="R12" i="5"/>
  <c r="Q12" i="5"/>
  <c r="N12" i="5"/>
  <c r="K12" i="5"/>
  <c r="I12" i="5"/>
  <c r="D12" i="5"/>
  <c r="D55" i="7" l="1"/>
  <c r="C105" i="7"/>
  <c r="C121" i="7"/>
  <c r="D51" i="7"/>
  <c r="C99" i="7"/>
  <c r="C115" i="7"/>
  <c r="D53" i="7"/>
  <c r="D57" i="7"/>
  <c r="C101" i="7"/>
  <c r="C117" i="7"/>
  <c r="D122" i="7"/>
  <c r="D120" i="7"/>
  <c r="D118" i="7"/>
  <c r="D116" i="7"/>
  <c r="D106" i="7"/>
  <c r="D104" i="7"/>
  <c r="D102" i="7"/>
  <c r="D100" i="7"/>
  <c r="D56" i="7"/>
  <c r="D54" i="7"/>
  <c r="D52" i="7"/>
  <c r="D34" i="7"/>
  <c r="D10" i="7"/>
  <c r="D123" i="7"/>
  <c r="D121" i="7"/>
  <c r="D119" i="7"/>
  <c r="D117" i="7"/>
  <c r="D115" i="7"/>
  <c r="D105" i="7"/>
  <c r="D101" i="7"/>
  <c r="D99" i="7"/>
  <c r="C122" i="7"/>
  <c r="C120" i="7"/>
  <c r="C118" i="7"/>
  <c r="C116" i="7"/>
  <c r="C112" i="7"/>
  <c r="C104" i="7"/>
  <c r="C102" i="7"/>
  <c r="C100" i="7"/>
  <c r="C56" i="7"/>
  <c r="C54" i="7"/>
  <c r="C52" i="7"/>
  <c r="D103" i="7"/>
  <c r="D61" i="7"/>
  <c r="C53" i="7"/>
  <c r="C123" i="7"/>
  <c r="C51" i="7"/>
  <c r="C55" i="7"/>
  <c r="C103" i="7"/>
  <c r="C119" i="7"/>
  <c r="D185" i="1"/>
  <c r="P133" i="1"/>
  <c r="D165" i="1"/>
  <c r="D83" i="1"/>
  <c r="C84" i="1"/>
  <c r="D84" i="1" s="1"/>
  <c r="C126" i="1"/>
  <c r="B126" i="1"/>
  <c r="C256" i="1"/>
  <c r="B256" i="1"/>
  <c r="B214" i="1"/>
  <c r="D175" i="1"/>
  <c r="D212" i="1"/>
  <c r="D140" i="1"/>
  <c r="D193" i="1"/>
  <c r="D184" i="1"/>
  <c r="D178" i="1"/>
  <c r="D195" i="1"/>
  <c r="D39" i="1"/>
  <c r="D211" i="1"/>
  <c r="D198" i="1"/>
  <c r="D191" i="1"/>
  <c r="D151" i="1"/>
  <c r="D163" i="1"/>
  <c r="D160" i="1"/>
  <c r="D200" i="1"/>
  <c r="D141" i="1"/>
  <c r="D208" i="1"/>
  <c r="D206" i="1"/>
  <c r="D189" i="1"/>
  <c r="D199" i="1"/>
  <c r="D180" i="1"/>
  <c r="D188" i="1"/>
  <c r="D68" i="1"/>
  <c r="D30" i="1"/>
  <c r="D181" i="1"/>
  <c r="D183" i="1"/>
  <c r="D167" i="1"/>
  <c r="D187" i="1"/>
  <c r="D209" i="1"/>
  <c r="D176" i="1"/>
  <c r="D21" i="1"/>
  <c r="D192" i="1"/>
  <c r="D174" i="1"/>
  <c r="D133" i="1"/>
  <c r="D190" i="1"/>
  <c r="D161" i="1"/>
  <c r="D170" i="1"/>
  <c r="D197" i="1"/>
  <c r="D205" i="1"/>
  <c r="D194" i="1"/>
  <c r="D179" i="1"/>
  <c r="D173" i="1"/>
  <c r="D196" i="1"/>
  <c r="D171" i="1"/>
  <c r="D201" i="1"/>
  <c r="D210" i="1"/>
  <c r="D150" i="1"/>
  <c r="D202" i="1"/>
  <c r="D203" i="1"/>
  <c r="D186" i="1"/>
  <c r="D207" i="1"/>
  <c r="D204" i="1"/>
  <c r="D182" i="1"/>
  <c r="D177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2" i="1"/>
  <c r="C162" i="1"/>
  <c r="B164" i="1"/>
  <c r="C164" i="1"/>
  <c r="B166" i="1"/>
  <c r="C166" i="1"/>
  <c r="B168" i="1"/>
  <c r="C168" i="1"/>
  <c r="B169" i="1"/>
  <c r="C169" i="1"/>
  <c r="B172" i="1"/>
  <c r="C172" i="1"/>
  <c r="C3" i="1"/>
  <c r="B3" i="1"/>
  <c r="V2" i="5"/>
  <c r="W2" i="5"/>
  <c r="B2" i="5"/>
  <c r="V3" i="5"/>
  <c r="W3" i="5"/>
  <c r="B3" i="5"/>
  <c r="V4" i="5"/>
  <c r="W4" i="5"/>
  <c r="B4" i="5"/>
  <c r="V5" i="5"/>
  <c r="W5" i="5"/>
  <c r="B5" i="5"/>
  <c r="V6" i="5"/>
  <c r="W6" i="5"/>
  <c r="B6" i="5"/>
  <c r="V7" i="5"/>
  <c r="W7" i="5"/>
  <c r="B7" i="5"/>
  <c r="V8" i="5"/>
  <c r="W8" i="5"/>
  <c r="B8" i="5"/>
  <c r="V9" i="5"/>
  <c r="W9" i="5"/>
  <c r="B9" i="5"/>
  <c r="H2" i="5"/>
  <c r="U2" i="5"/>
  <c r="H3" i="5"/>
  <c r="U3" i="5"/>
  <c r="H4" i="5"/>
  <c r="U4" i="5"/>
  <c r="H5" i="5"/>
  <c r="U5" i="5"/>
  <c r="H6" i="5"/>
  <c r="U6" i="5"/>
  <c r="H7" i="5"/>
  <c r="U7" i="5"/>
  <c r="H8" i="5"/>
  <c r="U8" i="5"/>
  <c r="H9" i="5"/>
  <c r="U9" i="5"/>
  <c r="J2" i="5"/>
  <c r="J3" i="5"/>
  <c r="J4" i="5"/>
  <c r="J5" i="5"/>
  <c r="J6" i="5"/>
  <c r="J7" i="5"/>
  <c r="J8" i="5"/>
  <c r="J9" i="5"/>
  <c r="C6" i="5"/>
  <c r="E6" i="5"/>
  <c r="F6" i="5"/>
  <c r="G6" i="5"/>
  <c r="S6" i="5"/>
  <c r="L6" i="5"/>
  <c r="M6" i="5"/>
  <c r="O6" i="5"/>
  <c r="P6" i="5"/>
  <c r="T6" i="5"/>
  <c r="C7" i="5"/>
  <c r="E7" i="5"/>
  <c r="F7" i="5"/>
  <c r="G7" i="5"/>
  <c r="S7" i="5"/>
  <c r="L7" i="5"/>
  <c r="M7" i="5"/>
  <c r="O7" i="5"/>
  <c r="P7" i="5"/>
  <c r="T7" i="5"/>
  <c r="C4" i="5"/>
  <c r="E4" i="5"/>
  <c r="F4" i="5"/>
  <c r="G4" i="5"/>
  <c r="S4" i="5"/>
  <c r="L4" i="5"/>
  <c r="M4" i="5"/>
  <c r="O4" i="5"/>
  <c r="P4" i="5"/>
  <c r="T4" i="5"/>
  <c r="C8" i="5"/>
  <c r="E8" i="5"/>
  <c r="F8" i="5"/>
  <c r="G8" i="5"/>
  <c r="S8" i="5"/>
  <c r="L8" i="5"/>
  <c r="M8" i="5"/>
  <c r="O8" i="5"/>
  <c r="P8" i="5"/>
  <c r="T8" i="5"/>
  <c r="C5" i="5"/>
  <c r="E5" i="5"/>
  <c r="F5" i="5"/>
  <c r="G5" i="5"/>
  <c r="S5" i="5"/>
  <c r="L5" i="5"/>
  <c r="M5" i="5"/>
  <c r="O5" i="5"/>
  <c r="P5" i="5"/>
  <c r="T5" i="5"/>
  <c r="C2" i="5"/>
  <c r="E2" i="5"/>
  <c r="F2" i="5"/>
  <c r="G2" i="5"/>
  <c r="S2" i="5"/>
  <c r="L2" i="5"/>
  <c r="M2" i="5"/>
  <c r="O2" i="5"/>
  <c r="P2" i="5"/>
  <c r="T2" i="5"/>
  <c r="C9" i="5"/>
  <c r="E9" i="5"/>
  <c r="F9" i="5"/>
  <c r="G9" i="5"/>
  <c r="S9" i="5"/>
  <c r="L9" i="5"/>
  <c r="M9" i="5"/>
  <c r="O9" i="5"/>
  <c r="P9" i="5"/>
  <c r="T9" i="5"/>
  <c r="E3" i="5"/>
  <c r="F3" i="5"/>
  <c r="G3" i="5"/>
  <c r="S3" i="5"/>
  <c r="L3" i="5"/>
  <c r="M3" i="5"/>
  <c r="O3" i="5"/>
  <c r="P3" i="5"/>
  <c r="T3" i="5"/>
  <c r="C3" i="5"/>
  <c r="F46" i="1"/>
  <c r="H46" i="1" s="1"/>
  <c r="J46" i="1" s="1"/>
  <c r="D33" i="7" s="1"/>
  <c r="C11" i="7" l="1"/>
  <c r="C24" i="7"/>
  <c r="C98" i="7"/>
  <c r="D90" i="7"/>
  <c r="D107" i="7"/>
  <c r="C32" i="7"/>
  <c r="C72" i="7"/>
  <c r="C128" i="7"/>
  <c r="D125" i="7"/>
  <c r="D42" i="7"/>
  <c r="D60" i="7"/>
  <c r="D98" i="7"/>
  <c r="C85" i="7"/>
  <c r="D41" i="7"/>
  <c r="C59" i="7"/>
  <c r="C64" i="7"/>
  <c r="C111" i="7"/>
  <c r="D77" i="7"/>
  <c r="D127" i="7"/>
  <c r="C40" i="7"/>
  <c r="C88" i="7"/>
  <c r="D79" i="7"/>
  <c r="D66" i="7"/>
  <c r="D114" i="7"/>
  <c r="D21" i="7"/>
  <c r="C41" i="7"/>
  <c r="C33" i="7"/>
  <c r="C25" i="7"/>
  <c r="D45" i="7"/>
  <c r="C27" i="7"/>
  <c r="C45" i="7"/>
  <c r="D93" i="7"/>
  <c r="C8" i="7"/>
  <c r="C50" i="7"/>
  <c r="C60" i="7"/>
  <c r="C96" i="7"/>
  <c r="D95" i="7"/>
  <c r="D109" i="7"/>
  <c r="D26" i="7"/>
  <c r="D74" i="7"/>
  <c r="D5" i="7"/>
  <c r="C87" i="7"/>
  <c r="C43" i="7"/>
  <c r="C107" i="7"/>
  <c r="C9" i="7"/>
  <c r="C16" i="7"/>
  <c r="C48" i="7"/>
  <c r="C80" i="7"/>
  <c r="C114" i="7"/>
  <c r="D111" i="7"/>
  <c r="D18" i="7"/>
  <c r="D50" i="7"/>
  <c r="D58" i="7"/>
  <c r="D82" i="7"/>
  <c r="D9" i="7"/>
  <c r="C83" i="7"/>
  <c r="C113" i="7"/>
  <c r="C97" i="7"/>
  <c r="C81" i="7"/>
  <c r="C65" i="7"/>
  <c r="D47" i="7"/>
  <c r="D39" i="7"/>
  <c r="D31" i="7"/>
  <c r="D23" i="7"/>
  <c r="D15" i="7"/>
  <c r="D7" i="7"/>
  <c r="C89" i="7"/>
  <c r="C73" i="7"/>
  <c r="D59" i="7"/>
  <c r="D43" i="7"/>
  <c r="D35" i="7"/>
  <c r="D27" i="7"/>
  <c r="D19" i="7"/>
  <c r="D11" i="7"/>
  <c r="D3" i="7"/>
  <c r="C79" i="7"/>
  <c r="C39" i="7"/>
  <c r="C23" i="7"/>
  <c r="C7" i="7"/>
  <c r="C91" i="7"/>
  <c r="C21" i="7"/>
  <c r="D65" i="7"/>
  <c r="D81" i="7"/>
  <c r="D97" i="7"/>
  <c r="D2" i="7"/>
  <c r="C10" i="7"/>
  <c r="C18" i="7"/>
  <c r="C26" i="7"/>
  <c r="C34" i="7"/>
  <c r="C42" i="7"/>
  <c r="C58" i="7"/>
  <c r="C66" i="7"/>
  <c r="C74" i="7"/>
  <c r="C82" i="7"/>
  <c r="C90" i="7"/>
  <c r="C106" i="7"/>
  <c r="D67" i="7"/>
  <c r="D83" i="7"/>
  <c r="D4" i="7"/>
  <c r="D12" i="7"/>
  <c r="D20" i="7"/>
  <c r="D28" i="7"/>
  <c r="D36" i="7"/>
  <c r="D44" i="7"/>
  <c r="D68" i="7"/>
  <c r="D76" i="7"/>
  <c r="D84" i="7"/>
  <c r="D92" i="7"/>
  <c r="D108" i="7"/>
  <c r="D124" i="7"/>
  <c r="C109" i="7"/>
  <c r="C77" i="7"/>
  <c r="D37" i="7"/>
  <c r="D17" i="7"/>
  <c r="C2" i="7"/>
  <c r="C67" i="7"/>
  <c r="C13" i="7"/>
  <c r="C71" i="7"/>
  <c r="C35" i="7"/>
  <c r="C19" i="7"/>
  <c r="C3" i="7"/>
  <c r="C75" i="7"/>
  <c r="C37" i="7"/>
  <c r="C17" i="7"/>
  <c r="D69" i="7"/>
  <c r="D85" i="7"/>
  <c r="C4" i="7"/>
  <c r="C12" i="7"/>
  <c r="C20" i="7"/>
  <c r="C28" i="7"/>
  <c r="C36" i="7"/>
  <c r="C44" i="7"/>
  <c r="C68" i="7"/>
  <c r="C76" i="7"/>
  <c r="C84" i="7"/>
  <c r="C92" i="7"/>
  <c r="C108" i="7"/>
  <c r="C124" i="7"/>
  <c r="D71" i="7"/>
  <c r="D87" i="7"/>
  <c r="D113" i="7"/>
  <c r="D6" i="7"/>
  <c r="D14" i="7"/>
  <c r="D22" i="7"/>
  <c r="D30" i="7"/>
  <c r="D38" i="7"/>
  <c r="D46" i="7"/>
  <c r="D62" i="7"/>
  <c r="D70" i="7"/>
  <c r="D78" i="7"/>
  <c r="D86" i="7"/>
  <c r="D94" i="7"/>
  <c r="D110" i="7"/>
  <c r="D126" i="7"/>
  <c r="C69" i="7"/>
  <c r="D49" i="7"/>
  <c r="D29" i="7"/>
  <c r="D13" i="7"/>
  <c r="C57" i="7"/>
  <c r="C5" i="7"/>
  <c r="C127" i="7"/>
  <c r="C95" i="7"/>
  <c r="D63" i="7"/>
  <c r="C47" i="7"/>
  <c r="C31" i="7"/>
  <c r="C15" i="7"/>
  <c r="C61" i="7"/>
  <c r="C29" i="7"/>
  <c r="D73" i="7"/>
  <c r="D89" i="7"/>
  <c r="C6" i="7"/>
  <c r="C14" i="7"/>
  <c r="C22" i="7"/>
  <c r="C30" i="7"/>
  <c r="C38" i="7"/>
  <c r="C46" i="7"/>
  <c r="C62" i="7"/>
  <c r="C70" i="7"/>
  <c r="C78" i="7"/>
  <c r="C86" i="7"/>
  <c r="C94" i="7"/>
  <c r="C110" i="7"/>
  <c r="C126" i="7"/>
  <c r="D75" i="7"/>
  <c r="D91" i="7"/>
  <c r="D8" i="7"/>
  <c r="D16" i="7"/>
  <c r="D24" i="7"/>
  <c r="D32" i="7"/>
  <c r="D40" i="7"/>
  <c r="D48" i="7"/>
  <c r="D64" i="7"/>
  <c r="D72" i="7"/>
  <c r="D80" i="7"/>
  <c r="D88" i="7"/>
  <c r="D96" i="7"/>
  <c r="D112" i="7"/>
  <c r="D128" i="7"/>
  <c r="E128" i="7" s="1"/>
  <c r="C93" i="7"/>
  <c r="C63" i="7"/>
  <c r="D25" i="7"/>
  <c r="C49" i="7"/>
  <c r="C125" i="7"/>
  <c r="D256" i="1"/>
  <c r="D126" i="1"/>
  <c r="C214" i="1"/>
  <c r="D214" i="1" s="1"/>
  <c r="B131" i="1"/>
  <c r="C131" i="1"/>
  <c r="C261" i="1"/>
  <c r="B261" i="1"/>
  <c r="B213" i="1"/>
  <c r="C213" i="1"/>
  <c r="D166" i="1"/>
  <c r="D162" i="1"/>
  <c r="D158" i="1"/>
  <c r="D154" i="1"/>
  <c r="D146" i="1"/>
  <c r="D142" i="1"/>
  <c r="D138" i="1"/>
  <c r="D134" i="1"/>
  <c r="D80" i="1"/>
  <c r="D76" i="1"/>
  <c r="D72" i="1"/>
  <c r="D3" i="1"/>
  <c r="D172" i="1"/>
  <c r="D168" i="1"/>
  <c r="D164" i="1"/>
  <c r="D156" i="1"/>
  <c r="D152" i="1"/>
  <c r="D148" i="1"/>
  <c r="D144" i="1"/>
  <c r="D136" i="1"/>
  <c r="D82" i="1"/>
  <c r="D78" i="1"/>
  <c r="D74" i="1"/>
  <c r="D70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8" i="1"/>
  <c r="D26" i="1"/>
  <c r="D24" i="1"/>
  <c r="D22" i="1"/>
  <c r="D20" i="1"/>
  <c r="D18" i="1"/>
  <c r="D16" i="1"/>
  <c r="D14" i="1"/>
  <c r="D169" i="1"/>
  <c r="D159" i="1"/>
  <c r="D157" i="1"/>
  <c r="D155" i="1"/>
  <c r="D153" i="1"/>
  <c r="D149" i="1"/>
  <c r="D147" i="1"/>
  <c r="D145" i="1"/>
  <c r="D143" i="1"/>
  <c r="D139" i="1"/>
  <c r="D137" i="1"/>
  <c r="D135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7" i="1"/>
  <c r="D35" i="1"/>
  <c r="D33" i="1"/>
  <c r="D31" i="1"/>
  <c r="D29" i="1"/>
  <c r="D27" i="1"/>
  <c r="D25" i="1"/>
  <c r="D23" i="1"/>
  <c r="D19" i="1"/>
  <c r="D17" i="1"/>
  <c r="D15" i="1"/>
  <c r="D13" i="1"/>
  <c r="D11" i="1"/>
  <c r="D9" i="1"/>
  <c r="D7" i="1"/>
  <c r="D5" i="1"/>
  <c r="D12" i="1"/>
  <c r="D10" i="1"/>
  <c r="D8" i="1"/>
  <c r="D6" i="1"/>
  <c r="D4" i="1"/>
  <c r="E127" i="7" l="1"/>
  <c r="E126" i="7" s="1"/>
  <c r="E125" i="7" s="1"/>
  <c r="E124" i="7" s="1"/>
  <c r="E123" i="7" s="1"/>
  <c r="E122" i="7" s="1"/>
  <c r="E121" i="7" s="1"/>
  <c r="E120" i="7" s="1"/>
  <c r="E119" i="7" s="1"/>
  <c r="E118" i="7" s="1"/>
  <c r="E117" i="7" s="1"/>
  <c r="E116" i="7" s="1"/>
  <c r="E115" i="7" s="1"/>
  <c r="E114" i="7" s="1"/>
  <c r="E113" i="7" s="1"/>
  <c r="E112" i="7" s="1"/>
  <c r="E111" i="7" s="1"/>
  <c r="E110" i="7" s="1"/>
  <c r="E109" i="7" s="1"/>
  <c r="E108" i="7" s="1"/>
  <c r="E107" i="7" s="1"/>
  <c r="E106" i="7" s="1"/>
  <c r="E105" i="7" s="1"/>
  <c r="E104" i="7" s="1"/>
  <c r="E103" i="7" s="1"/>
  <c r="E102" i="7" s="1"/>
  <c r="E101" i="7" s="1"/>
  <c r="E100" i="7" s="1"/>
  <c r="E99" i="7" s="1"/>
  <c r="E98" i="7" s="1"/>
  <c r="E97" i="7" s="1"/>
  <c r="E96" i="7" s="1"/>
  <c r="E95" i="7" s="1"/>
  <c r="E94" i="7" s="1"/>
  <c r="E93" i="7" s="1"/>
  <c r="E92" i="7" s="1"/>
  <c r="E91" i="7" s="1"/>
  <c r="E90" i="7" s="1"/>
  <c r="E89" i="7" s="1"/>
  <c r="E88" i="7" s="1"/>
  <c r="E87" i="7" s="1"/>
  <c r="E86" i="7" s="1"/>
  <c r="E85" i="7" s="1"/>
  <c r="E84" i="7" s="1"/>
  <c r="E83" i="7" s="1"/>
  <c r="E82" i="7" s="1"/>
  <c r="E81" i="7" s="1"/>
  <c r="E80" i="7" s="1"/>
  <c r="E79" i="7" s="1"/>
  <c r="E78" i="7" s="1"/>
  <c r="E77" i="7" s="1"/>
  <c r="E76" i="7" s="1"/>
  <c r="E75" i="7" s="1"/>
  <c r="E74" i="7" s="1"/>
  <c r="E73" i="7" s="1"/>
  <c r="E72" i="7" s="1"/>
  <c r="E71" i="7" s="1"/>
  <c r="E70" i="7" s="1"/>
  <c r="E69" i="7" s="1"/>
  <c r="E68" i="7" s="1"/>
  <c r="E67" i="7" s="1"/>
  <c r="E66" i="7" s="1"/>
  <c r="E65" i="7" s="1"/>
  <c r="E64" i="7" s="1"/>
  <c r="E63" i="7" s="1"/>
  <c r="E62" i="7" s="1"/>
  <c r="E61" i="7" s="1"/>
  <c r="E60" i="7" s="1"/>
  <c r="E59" i="7" s="1"/>
  <c r="E58" i="7" s="1"/>
  <c r="E57" i="7" s="1"/>
  <c r="E56" i="7" s="1"/>
  <c r="E55" i="7" s="1"/>
  <c r="E54" i="7" s="1"/>
  <c r="E53" i="7" s="1"/>
  <c r="E52" i="7" s="1"/>
  <c r="E51" i="7" s="1"/>
  <c r="E50" i="7" s="1"/>
  <c r="E49" i="7" s="1"/>
  <c r="E48" i="7" s="1"/>
  <c r="E47" i="7" s="1"/>
  <c r="E46" i="7" s="1"/>
  <c r="E45" i="7" s="1"/>
  <c r="E44" i="7" s="1"/>
  <c r="E43" i="7" s="1"/>
  <c r="E42" i="7" s="1"/>
  <c r="E41" i="7" s="1"/>
  <c r="E40" i="7" s="1"/>
  <c r="E39" i="7" s="1"/>
  <c r="E38" i="7" s="1"/>
  <c r="E37" i="7" s="1"/>
  <c r="E36" i="7" s="1"/>
  <c r="E35" i="7" s="1"/>
  <c r="E34" i="7" s="1"/>
  <c r="E33" i="7" s="1"/>
  <c r="E32" i="7" s="1"/>
  <c r="E31" i="7" s="1"/>
  <c r="E30" i="7" s="1"/>
  <c r="E29" i="7" s="1"/>
  <c r="E28" i="7" s="1"/>
  <c r="E27" i="7" s="1"/>
  <c r="E26" i="7" s="1"/>
  <c r="E25" i="7" s="1"/>
  <c r="E24" i="7" s="1"/>
  <c r="E23" i="7" s="1"/>
  <c r="E22" i="7" s="1"/>
  <c r="E21" i="7" s="1"/>
  <c r="E20" i="7" s="1"/>
  <c r="E19" i="7" s="1"/>
  <c r="E18" i="7" s="1"/>
  <c r="E17" i="7" s="1"/>
  <c r="E16" i="7" s="1"/>
  <c r="E15" i="7" s="1"/>
  <c r="E14" i="7" s="1"/>
  <c r="E13" i="7" s="1"/>
  <c r="E12" i="7" s="1"/>
  <c r="E11" i="7" s="1"/>
  <c r="E10" i="7" s="1"/>
  <c r="E9" i="7" s="1"/>
  <c r="E8" i="7" s="1"/>
  <c r="E7" i="7" s="1"/>
  <c r="E6" i="7" s="1"/>
  <c r="E5" i="7" s="1"/>
  <c r="E4" i="7" s="1"/>
  <c r="E3" i="7" s="1"/>
  <c r="E2" i="7" s="1"/>
  <c r="C86" i="1"/>
  <c r="B86" i="1"/>
  <c r="D86" i="1" s="1"/>
  <c r="D261" i="1"/>
  <c r="D131" i="1"/>
  <c r="C216" i="1"/>
  <c r="B216" i="1"/>
  <c r="D213" i="1"/>
  <c r="B85" i="1"/>
  <c r="C85" i="1"/>
  <c r="D216" i="1" l="1"/>
  <c r="C88" i="1"/>
  <c r="B88" i="1"/>
  <c r="D85" i="1"/>
  <c r="B215" i="1"/>
  <c r="C215" i="1"/>
  <c r="D88" i="1" l="1"/>
  <c r="C218" i="1"/>
  <c r="B218" i="1"/>
  <c r="D215" i="1"/>
  <c r="B87" i="1"/>
  <c r="C87" i="1"/>
  <c r="D218" i="1" l="1"/>
  <c r="D87" i="1"/>
  <c r="B217" i="1"/>
  <c r="C217" i="1"/>
  <c r="D217" i="1" l="1"/>
  <c r="B89" i="1"/>
  <c r="C89" i="1"/>
  <c r="D89" i="1" l="1"/>
  <c r="C219" i="1" l="1"/>
  <c r="B219" i="1"/>
  <c r="D219" i="1" l="1"/>
  <c r="C262" i="1" l="1"/>
  <c r="B262" i="1"/>
  <c r="B132" i="1"/>
  <c r="C132" i="1"/>
  <c r="C127" i="1"/>
  <c r="B127" i="1"/>
  <c r="C257" i="1"/>
  <c r="B257" i="1"/>
  <c r="D257" i="1" l="1"/>
  <c r="D262" i="1"/>
  <c r="D127" i="1"/>
  <c r="D132" i="1"/>
  <c r="B91" i="1"/>
  <c r="C91" i="1"/>
  <c r="B221" i="1"/>
  <c r="C221" i="1"/>
  <c r="D91" i="1" l="1"/>
  <c r="D221" i="1"/>
  <c r="C223" i="1" l="1"/>
  <c r="B223" i="1"/>
  <c r="C93" i="1"/>
  <c r="B93" i="1"/>
  <c r="D223" i="1" l="1"/>
  <c r="D93" i="1"/>
  <c r="C258" i="1" l="1"/>
  <c r="B258" i="1"/>
  <c r="B128" i="1"/>
  <c r="C128" i="1"/>
  <c r="B95" i="1"/>
  <c r="C95" i="1"/>
  <c r="C225" i="1"/>
  <c r="B225" i="1"/>
  <c r="D128" i="1" l="1"/>
  <c r="D258" i="1"/>
  <c r="C227" i="1"/>
  <c r="B227" i="1"/>
  <c r="B97" i="1"/>
  <c r="C97" i="1"/>
  <c r="D225" i="1"/>
  <c r="D95" i="1"/>
  <c r="D227" i="1" l="1"/>
  <c r="D97" i="1"/>
  <c r="L17" i="5"/>
  <c r="H15" i="5"/>
  <c r="H12" i="5"/>
  <c r="G14" i="5"/>
  <c r="J16" i="5"/>
  <c r="O15" i="5"/>
  <c r="G12" i="5"/>
  <c r="U18" i="5"/>
  <c r="G16" i="5"/>
  <c r="E13" i="5"/>
  <c r="S12" i="5"/>
  <c r="E14" i="5"/>
  <c r="U17" i="5"/>
  <c r="F12" i="5"/>
  <c r="J19" i="5"/>
  <c r="E16" i="5"/>
  <c r="F13" i="5"/>
  <c r="C13" i="5"/>
  <c r="O16" i="5"/>
  <c r="S18" i="5"/>
  <c r="O19" i="5"/>
  <c r="O18" i="5"/>
  <c r="L16" i="5"/>
  <c r="J13" i="5"/>
  <c r="L19" i="5"/>
  <c r="J14" i="5"/>
  <c r="G19" i="5"/>
  <c r="S15" i="5"/>
  <c r="H14" i="5"/>
  <c r="G18" i="5"/>
  <c r="O12" i="5"/>
  <c r="F14" i="5"/>
  <c r="L18" i="5"/>
  <c r="U15" i="5"/>
  <c r="U16" i="5"/>
  <c r="H16" i="5"/>
  <c r="C19" i="5"/>
  <c r="O17" i="5"/>
  <c r="F18" i="5"/>
  <c r="C14" i="5"/>
  <c r="E18" i="5"/>
  <c r="E19" i="5"/>
  <c r="U13" i="5"/>
  <c r="F19" i="5"/>
  <c r="L12" i="5"/>
  <c r="F17" i="5"/>
  <c r="H17" i="5"/>
  <c r="U19" i="5"/>
  <c r="C15" i="5"/>
  <c r="E17" i="5"/>
  <c r="U12" i="5"/>
  <c r="E12" i="5"/>
  <c r="O13" i="5"/>
  <c r="F16" i="5"/>
  <c r="C18" i="5"/>
  <c r="E15" i="5"/>
  <c r="S14" i="5"/>
  <c r="C17" i="5"/>
  <c r="S16" i="5"/>
  <c r="S13" i="5"/>
  <c r="H13" i="5"/>
  <c r="J15" i="5"/>
  <c r="F15" i="5"/>
  <c r="C12" i="5"/>
  <c r="G13" i="5"/>
  <c r="U14" i="5"/>
  <c r="J18" i="5"/>
  <c r="S19" i="5"/>
  <c r="G15" i="5"/>
  <c r="S17" i="5"/>
  <c r="J17" i="5"/>
  <c r="C16" i="5"/>
  <c r="L14" i="5"/>
  <c r="L15" i="5"/>
  <c r="H18" i="5"/>
  <c r="H19" i="5"/>
  <c r="G17" i="5"/>
  <c r="L13" i="5"/>
  <c r="J12" i="5"/>
  <c r="O14" i="5"/>
  <c r="C229" i="1" l="1"/>
  <c r="B229" i="1"/>
  <c r="C99" i="1"/>
  <c r="B99" i="1"/>
  <c r="B259" i="1" l="1"/>
  <c r="C259" i="1"/>
  <c r="D229" i="1"/>
  <c r="B129" i="1"/>
  <c r="C129" i="1"/>
  <c r="D99" i="1"/>
  <c r="B260" i="1" l="1"/>
  <c r="C260" i="1"/>
  <c r="D129" i="1"/>
  <c r="B130" i="1"/>
  <c r="C130" i="1"/>
  <c r="D259" i="1"/>
  <c r="C101" i="1"/>
  <c r="B101" i="1"/>
  <c r="C231" i="1"/>
  <c r="B231" i="1"/>
  <c r="D101" i="1" l="1"/>
  <c r="D130" i="1"/>
  <c r="D260" i="1"/>
  <c r="D231" i="1"/>
  <c r="C103" i="1" l="1"/>
  <c r="B103" i="1"/>
  <c r="D103" i="1" s="1"/>
  <c r="C233" i="1"/>
  <c r="B233" i="1"/>
  <c r="D233" i="1" l="1"/>
  <c r="C105" i="1" l="1"/>
  <c r="B105" i="1"/>
  <c r="D105" i="1" s="1"/>
  <c r="B235" i="1"/>
  <c r="C235" i="1"/>
  <c r="D235" i="1" l="1"/>
  <c r="C107" i="1" l="1"/>
  <c r="B107" i="1"/>
  <c r="B237" i="1"/>
  <c r="C237" i="1"/>
  <c r="D107" i="1" l="1"/>
  <c r="B239" i="1"/>
  <c r="C239" i="1"/>
  <c r="C109" i="1"/>
  <c r="B109" i="1"/>
  <c r="D237" i="1"/>
  <c r="D109" i="1" l="1"/>
  <c r="D239" i="1"/>
  <c r="B241" i="1" l="1"/>
  <c r="C241" i="1"/>
  <c r="C111" i="1"/>
  <c r="B111" i="1"/>
  <c r="C220" i="1" l="1"/>
  <c r="B220" i="1"/>
  <c r="C90" i="1"/>
  <c r="B90" i="1"/>
  <c r="D111" i="1"/>
  <c r="D241" i="1"/>
  <c r="D220" i="1" l="1"/>
  <c r="D90" i="1"/>
  <c r="B222" i="1"/>
  <c r="C222" i="1"/>
  <c r="C243" i="1"/>
  <c r="B243" i="1"/>
  <c r="C113" i="1"/>
  <c r="B113" i="1"/>
  <c r="C92" i="1"/>
  <c r="B92" i="1"/>
  <c r="B224" i="1" l="1"/>
  <c r="C224" i="1"/>
  <c r="D222" i="1"/>
  <c r="D92" i="1"/>
  <c r="D243" i="1"/>
  <c r="C245" i="1"/>
  <c r="B245" i="1"/>
  <c r="C115" i="1"/>
  <c r="B115" i="1"/>
  <c r="B94" i="1"/>
  <c r="C94" i="1"/>
  <c r="D113" i="1"/>
  <c r="D224" i="1" l="1"/>
  <c r="D245" i="1"/>
  <c r="C226" i="1"/>
  <c r="B226" i="1"/>
  <c r="D115" i="1"/>
  <c r="C96" i="1"/>
  <c r="B96" i="1"/>
  <c r="D94" i="1"/>
  <c r="D226" i="1" l="1"/>
  <c r="C228" i="1"/>
  <c r="B228" i="1"/>
  <c r="C247" i="1"/>
  <c r="B247" i="1"/>
  <c r="C117" i="1"/>
  <c r="B117" i="1"/>
  <c r="D96" i="1"/>
  <c r="B98" i="1"/>
  <c r="C98" i="1"/>
  <c r="D228" i="1" l="1"/>
  <c r="D247" i="1"/>
  <c r="C230" i="1"/>
  <c r="B230" i="1"/>
  <c r="D117" i="1"/>
  <c r="D98" i="1"/>
  <c r="C100" i="1"/>
  <c r="B100" i="1"/>
  <c r="D100" i="1" l="1"/>
  <c r="D230" i="1"/>
  <c r="C232" i="1"/>
  <c r="B232" i="1"/>
  <c r="B250" i="1"/>
  <c r="B119" i="1"/>
  <c r="C119" i="1"/>
  <c r="B102" i="1"/>
  <c r="C102" i="1"/>
  <c r="B249" i="1" l="1"/>
  <c r="C249" i="1"/>
  <c r="C251" i="1"/>
  <c r="C250" i="1"/>
  <c r="D250" i="1" s="1"/>
  <c r="B234" i="1"/>
  <c r="C234" i="1"/>
  <c r="D232" i="1"/>
  <c r="D119" i="1"/>
  <c r="C104" i="1"/>
  <c r="B104" i="1"/>
  <c r="D102" i="1"/>
  <c r="D249" i="1" l="1"/>
  <c r="C252" i="1"/>
  <c r="B251" i="1"/>
  <c r="D251" i="1" s="1"/>
  <c r="D104" i="1"/>
  <c r="D234" i="1"/>
  <c r="C106" i="1"/>
  <c r="B106" i="1"/>
  <c r="B252" i="1" l="1"/>
  <c r="D252" i="1" s="1"/>
  <c r="D106" i="1"/>
  <c r="B236" i="1"/>
  <c r="C236" i="1"/>
  <c r="C253" i="1"/>
  <c r="B253" i="1"/>
  <c r="C108" i="1" l="1"/>
  <c r="B108" i="1"/>
  <c r="D253" i="1"/>
  <c r="D236" i="1"/>
  <c r="B254" i="1"/>
  <c r="C254" i="1"/>
  <c r="D108" i="1" l="1"/>
  <c r="D254" i="1"/>
  <c r="C238" i="1"/>
  <c r="B238" i="1"/>
  <c r="C255" i="1"/>
  <c r="B255" i="1"/>
  <c r="D255" i="1" s="1"/>
  <c r="D238" i="1" l="1"/>
  <c r="C110" i="1"/>
  <c r="B110" i="1"/>
  <c r="D110" i="1" l="1"/>
  <c r="B240" i="1"/>
  <c r="C240" i="1"/>
  <c r="C112" i="1" l="1"/>
  <c r="B112" i="1"/>
  <c r="D240" i="1"/>
  <c r="D112" i="1" l="1"/>
  <c r="C242" i="1"/>
  <c r="B242" i="1"/>
  <c r="D242" i="1" l="1"/>
  <c r="B114" i="1"/>
  <c r="C114" i="1"/>
  <c r="D114" i="1" l="1"/>
  <c r="C244" i="1"/>
  <c r="B244" i="1"/>
  <c r="D244" i="1" l="1"/>
  <c r="C116" i="1"/>
  <c r="B116" i="1"/>
  <c r="D116" i="1" l="1"/>
  <c r="C246" i="1"/>
  <c r="B246" i="1"/>
  <c r="D246" i="1" l="1"/>
  <c r="B118" i="1"/>
  <c r="C118" i="1"/>
  <c r="B248" i="1" l="1"/>
  <c r="C248" i="1"/>
  <c r="D118" i="1"/>
  <c r="C120" i="1" l="1"/>
  <c r="B120" i="1"/>
  <c r="D248" i="1"/>
  <c r="D120" i="1" l="1"/>
  <c r="B121" i="1"/>
  <c r="C121" i="1"/>
  <c r="D121" i="1" l="1"/>
  <c r="C122" i="1"/>
  <c r="B122" i="1"/>
  <c r="D122" i="1" l="1"/>
  <c r="B123" i="1"/>
  <c r="C123" i="1"/>
  <c r="D123" i="1" l="1"/>
  <c r="W16" i="5"/>
  <c r="B124" i="1"/>
  <c r="C124" i="1"/>
  <c r="D124" i="1" l="1"/>
  <c r="B125" i="1"/>
  <c r="C125" i="1"/>
  <c r="D125" i="1" l="1"/>
  <c r="T19" i="5" l="1"/>
  <c r="M19" i="5"/>
  <c r="P19" i="5"/>
  <c r="V19" i="5"/>
  <c r="W19" i="5"/>
  <c r="B19" i="5"/>
  <c r="M15" i="5"/>
  <c r="P18" i="5"/>
  <c r="B14" i="5"/>
  <c r="B18" i="5"/>
  <c r="V13" i="5"/>
  <c r="T12" i="5"/>
  <c r="W14" i="5"/>
  <c r="V18" i="5"/>
  <c r="M18" i="5"/>
  <c r="B12" i="5"/>
  <c r="P12" i="5"/>
  <c r="V15" i="5"/>
  <c r="W12" i="5"/>
  <c r="W18" i="5"/>
  <c r="T17" i="5"/>
  <c r="W13" i="5"/>
  <c r="P15" i="5"/>
  <c r="P14" i="5"/>
  <c r="P17" i="5"/>
  <c r="P13" i="5"/>
  <c r="T13" i="5"/>
  <c r="B16" i="5"/>
  <c r="V12" i="5"/>
  <c r="M14" i="5"/>
  <c r="W17" i="5"/>
  <c r="P16" i="5"/>
  <c r="M16" i="5"/>
  <c r="T15" i="5"/>
  <c r="B15" i="5"/>
  <c r="V17" i="5"/>
  <c r="B13" i="5"/>
  <c r="M17" i="5"/>
  <c r="M12" i="5"/>
  <c r="W15" i="5"/>
  <c r="V14" i="5"/>
  <c r="T18" i="5"/>
  <c r="T16" i="5"/>
  <c r="V16" i="5"/>
  <c r="B17" i="5"/>
  <c r="T14" i="5"/>
  <c r="M13" i="5"/>
  <c r="P78" i="1"/>
  <c r="P77" i="1" s="1"/>
  <c r="P76" i="1" s="1"/>
  <c r="P75" i="1" s="1"/>
  <c r="P74" i="1" s="1"/>
  <c r="P73" i="1" s="1"/>
  <c r="P72" i="1" s="1"/>
  <c r="P71" i="1" s="1"/>
  <c r="P70" i="1" s="1"/>
  <c r="P69" i="1" s="1"/>
  <c r="P68" i="1" s="1"/>
  <c r="P67" i="1" s="1"/>
  <c r="P66" i="1" s="1"/>
  <c r="P65" i="1" s="1"/>
  <c r="P64" i="1" s="1"/>
  <c r="P63" i="1" s="1"/>
  <c r="P62" i="1" s="1"/>
  <c r="P61" i="1" s="1"/>
  <c r="P60" i="1" s="1"/>
  <c r="P59" i="1" s="1"/>
  <c r="P58" i="1" s="1"/>
  <c r="P57" i="1" s="1"/>
  <c r="P56" i="1" s="1"/>
  <c r="P55" i="1" s="1"/>
  <c r="P54" i="1" s="1"/>
  <c r="P53" i="1" s="1"/>
  <c r="P52" i="1" s="1"/>
  <c r="P51" i="1" s="1"/>
  <c r="P50" i="1" s="1"/>
  <c r="P49" i="1" s="1"/>
  <c r="P48" i="1" s="1"/>
  <c r="P47" i="1" s="1"/>
  <c r="P46" i="1" s="1"/>
  <c r="P45" i="1" s="1"/>
  <c r="P44" i="1" s="1"/>
  <c r="P43" i="1" s="1"/>
  <c r="P42" i="1" s="1"/>
  <c r="P41" i="1" s="1"/>
  <c r="P40" i="1" s="1"/>
  <c r="P39" i="1" s="1"/>
  <c r="P38" i="1" s="1"/>
  <c r="P37" i="1" s="1"/>
  <c r="P36" i="1" s="1"/>
  <c r="P35" i="1" s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P5" i="1" s="1"/>
  <c r="P4" i="1" s="1"/>
  <c r="P3" i="1" s="1"/>
</calcChain>
</file>

<file path=xl/sharedStrings.xml><?xml version="1.0" encoding="utf-8"?>
<sst xmlns="http://schemas.openxmlformats.org/spreadsheetml/2006/main" count="693" uniqueCount="224">
  <si>
    <t>a</t>
  </si>
  <si>
    <t>g</t>
  </si>
  <si>
    <t>f</t>
  </si>
  <si>
    <t>d</t>
  </si>
  <si>
    <t>s</t>
  </si>
  <si>
    <t>l</t>
  </si>
  <si>
    <t>j</t>
  </si>
  <si>
    <t>=</t>
  </si>
  <si>
    <t>u</t>
  </si>
  <si>
    <t>t</t>
  </si>
  <si>
    <t>:</t>
  </si>
  <si>
    <t>q</t>
  </si>
  <si>
    <t>r</t>
  </si>
  <si>
    <t>e</t>
  </si>
  <si>
    <t>w</t>
  </si>
  <si>
    <t>p</t>
  </si>
  <si>
    <t>i</t>
  </si>
  <si>
    <t>o</t>
  </si>
  <si>
    <t>]</t>
  </si>
  <si>
    <t>n</t>
  </si>
  <si>
    <t>b</t>
  </si>
  <si>
    <t>y</t>
  </si>
  <si>
    <t>h</t>
  </si>
  <si>
    <t>k</t>
  </si>
  <si>
    <t>Print</t>
  </si>
  <si>
    <t>Space</t>
  </si>
  <si>
    <t>V</t>
  </si>
  <si>
    <t>C</t>
  </si>
  <si>
    <t>X</t>
  </si>
  <si>
    <t>Z</t>
  </si>
  <si>
    <t>m</t>
  </si>
  <si>
    <t>,</t>
  </si>
  <si>
    <t>-</t>
  </si>
  <si>
    <t>.</t>
  </si>
  <si>
    <t>Q</t>
  </si>
  <si>
    <t>R</t>
  </si>
  <si>
    <t>E</t>
  </si>
  <si>
    <t>W</t>
  </si>
  <si>
    <t>P</t>
  </si>
  <si>
    <t>I</t>
  </si>
  <si>
    <t>O</t>
  </si>
  <si>
    <t>[</t>
  </si>
  <si>
    <t>N</t>
  </si>
  <si>
    <t>B</t>
  </si>
  <si>
    <t>Delete</t>
  </si>
  <si>
    <t>Y</t>
  </si>
  <si>
    <t>T</t>
  </si>
  <si>
    <t>H</t>
  </si>
  <si>
    <t>A</t>
  </si>
  <si>
    <t>G</t>
  </si>
  <si>
    <t>F</t>
  </si>
  <si>
    <t>D</t>
  </si>
  <si>
    <t>S</t>
  </si>
  <si>
    <t>L</t>
  </si>
  <si>
    <t>J</t>
  </si>
  <si>
    <t>K</t>
  </si>
  <si>
    <t>"</t>
  </si>
  <si>
    <t>U</t>
  </si>
  <si>
    <t>&amp;</t>
  </si>
  <si>
    <t>M</t>
  </si>
  <si>
    <t>?</t>
  </si>
  <si>
    <t>*</t>
  </si>
  <si>
    <t>!</t>
  </si>
  <si>
    <t>|</t>
  </si>
  <si>
    <t>%</t>
  </si>
  <si>
    <t>$</t>
  </si>
  <si>
    <t>#</t>
  </si>
  <si>
    <t>+</t>
  </si>
  <si>
    <t>v</t>
  </si>
  <si>
    <t>c</t>
  </si>
  <si>
    <t>x</t>
  </si>
  <si>
    <t>z</t>
  </si>
  <si>
    <t>Column</t>
  </si>
  <si>
    <t>;</t>
  </si>
  <si>
    <t>Shift</t>
  </si>
  <si>
    <t>Row</t>
  </si>
  <si>
    <t>Label</t>
  </si>
  <si>
    <t>Margin Set</t>
  </si>
  <si>
    <t>Subscript</t>
  </si>
  <si>
    <t>Superscript</t>
  </si>
  <si>
    <t>Stop Code</t>
  </si>
  <si>
    <t>Type Thru</t>
  </si>
  <si>
    <t>Non Print</t>
  </si>
  <si>
    <t>Select</t>
  </si>
  <si>
    <t>Cont Typing</t>
  </si>
  <si>
    <t>Menu</t>
  </si>
  <si>
    <t>Justify</t>
  </si>
  <si>
    <t>Edit</t>
  </si>
  <si>
    <t>Merge</t>
  </si>
  <si>
    <t>Line Insert</t>
  </si>
  <si>
    <t>Full Page</t>
  </si>
  <si>
    <t>Display Advance</t>
  </si>
  <si>
    <t>Index</t>
  </si>
  <si>
    <t>Call</t>
  </si>
  <si>
    <t>Next Page</t>
  </si>
  <si>
    <t>Prev Page</t>
  </si>
  <si>
    <t>Erase</t>
  </si>
  <si>
    <t>Insert</t>
  </si>
  <si>
    <t>Spec Shift</t>
  </si>
  <si>
    <t>Tab</t>
  </si>
  <si>
    <t>Return</t>
  </si>
  <si>
    <t>Roll Up</t>
  </si>
  <si>
    <t>Roll Down</t>
  </si>
  <si>
    <t>Backspace</t>
  </si>
  <si>
    <t>/</t>
  </si>
  <si>
    <t>@</t>
  </si>
  <si>
    <t>(</t>
  </si>
  <si>
    <t>)</t>
  </si>
  <si>
    <t>_</t>
  </si>
  <si>
    <t>Null</t>
  </si>
  <si>
    <t>Output</t>
  </si>
  <si>
    <t>Unknown Character</t>
  </si>
  <si>
    <t>TBA</t>
  </si>
  <si>
    <t>Guess</t>
  </si>
  <si>
    <t>Keyboard</t>
  </si>
  <si>
    <t>Function</t>
  </si>
  <si>
    <t>Type</t>
  </si>
  <si>
    <t>Numeral</t>
  </si>
  <si>
    <t>Letter</t>
  </si>
  <si>
    <t>Capital</t>
  </si>
  <si>
    <t>Character</t>
  </si>
  <si>
    <t>Control</t>
  </si>
  <si>
    <t>Unknown</t>
  </si>
  <si>
    <t>ScanCode</t>
  </si>
  <si>
    <t>Key Number</t>
  </si>
  <si>
    <t>Constants for c Code</t>
  </si>
  <si>
    <t>Teensy</t>
  </si>
  <si>
    <t>C0</t>
  </si>
  <si>
    <t>C1</t>
  </si>
  <si>
    <t>C2</t>
  </si>
  <si>
    <t>C3</t>
  </si>
  <si>
    <t>C4</t>
  </si>
  <si>
    <t>C5</t>
  </si>
  <si>
    <t>C6</t>
  </si>
  <si>
    <t>C7</t>
  </si>
  <si>
    <t>GND</t>
  </si>
  <si>
    <t>F6</t>
  </si>
  <si>
    <t>F5</t>
  </si>
  <si>
    <t>F4</t>
  </si>
  <si>
    <t>B0</t>
  </si>
  <si>
    <t>B1</t>
  </si>
  <si>
    <t>B2</t>
  </si>
  <si>
    <t>B3</t>
  </si>
  <si>
    <t>B4</t>
  </si>
  <si>
    <t>B5</t>
  </si>
  <si>
    <t>B6</t>
  </si>
  <si>
    <t>B7</t>
  </si>
  <si>
    <t>F3</t>
  </si>
  <si>
    <t>D3</t>
  </si>
  <si>
    <t>D2</t>
  </si>
  <si>
    <t>D1</t>
  </si>
  <si>
    <t>E7</t>
  </si>
  <si>
    <t>GotOne</t>
  </si>
  <si>
    <t>D0</t>
  </si>
  <si>
    <t>D4</t>
  </si>
  <si>
    <t>D5</t>
  </si>
  <si>
    <t>D6</t>
  </si>
  <si>
    <t>D7</t>
  </si>
  <si>
    <t>LED</t>
  </si>
  <si>
    <t>Column 0</t>
  </si>
  <si>
    <t>Column 1</t>
  </si>
  <si>
    <t>Column 2</t>
  </si>
  <si>
    <t>Column 3</t>
  </si>
  <si>
    <t>Row 0</t>
  </si>
  <si>
    <t>Row 1</t>
  </si>
  <si>
    <t>Row 2</t>
  </si>
  <si>
    <t>Pulse</t>
  </si>
  <si>
    <t>Sense</t>
  </si>
  <si>
    <t>Read</t>
  </si>
  <si>
    <t>uC Pin</t>
  </si>
  <si>
    <t>Kbd Function</t>
  </si>
  <si>
    <t>uC Function</t>
  </si>
  <si>
    <t>DB0</t>
  </si>
  <si>
    <t>DB1</t>
  </si>
  <si>
    <t>DB2</t>
  </si>
  <si>
    <t>DB3</t>
  </si>
  <si>
    <t>DB4</t>
  </si>
  <si>
    <t>DB5</t>
  </si>
  <si>
    <t>DB6</t>
  </si>
  <si>
    <t>DB7</t>
  </si>
  <si>
    <t>VSS</t>
  </si>
  <si>
    <t>VCC</t>
  </si>
  <si>
    <t>P2-0</t>
  </si>
  <si>
    <t>P2-1</t>
  </si>
  <si>
    <t>P2-2</t>
  </si>
  <si>
    <t>P2-3</t>
  </si>
  <si>
    <t>P2-4</t>
  </si>
  <si>
    <t>P2-5</t>
  </si>
  <si>
    <t>P2-6</t>
  </si>
  <si>
    <t>P2-7</t>
  </si>
  <si>
    <t>P1-0</t>
  </si>
  <si>
    <t>P1-1</t>
  </si>
  <si>
    <t>P1-2</t>
  </si>
  <si>
    <t>P1-3</t>
  </si>
  <si>
    <t>P1-4</t>
  </si>
  <si>
    <t>P1-5</t>
  </si>
  <si>
    <t>P1-6</t>
  </si>
  <si>
    <t>P1-7</t>
  </si>
  <si>
    <t>T1</t>
  </si>
  <si>
    <t>T0</t>
  </si>
  <si>
    <t>PROG</t>
  </si>
  <si>
    <t>VDD</t>
  </si>
  <si>
    <t>ALE</t>
  </si>
  <si>
    <t>WE_L</t>
  </si>
  <si>
    <t>PSEN_L</t>
  </si>
  <si>
    <t>RD_L</t>
  </si>
  <si>
    <t>EA</t>
  </si>
  <si>
    <t>INT_L</t>
  </si>
  <si>
    <t>SS_L</t>
  </si>
  <si>
    <t>REST_L</t>
  </si>
  <si>
    <t>XTAL 2</t>
  </si>
  <si>
    <t>XTAL 1</t>
  </si>
  <si>
    <t>Ascii</t>
  </si>
  <si>
    <t>7 bit</t>
  </si>
  <si>
    <t>Comment</t>
  </si>
  <si>
    <t>Does  not emit a character.</t>
  </si>
  <si>
    <t>Blank 1</t>
  </si>
  <si>
    <t>Blank 2</t>
  </si>
  <si>
    <t>Blank 3</t>
  </si>
  <si>
    <t>Binary</t>
  </si>
  <si>
    <t/>
  </si>
  <si>
    <t>Unused output</t>
  </si>
  <si>
    <t>No scancode</t>
  </si>
  <si>
    <t>Sort top half of Key map on ascii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</si>
</sst>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quotePrefix="1" applyNumberFormat="1" applyAlignment="1">
      <alignment vertical="top"/>
    </xf>
    <xf numFmtId="1" fontId="1" fillId="0" borderId="0" xfId="0" applyNumberFormat="1" applyFont="1" applyAlignment="1">
      <alignment vertical="top" wrapText="1"/>
    </xf>
    <xf numFmtId="1" fontId="1" fillId="0" borderId="0" xfId="0" applyNumberFormat="1" applyFont="1" applyAlignment="1">
      <alignment vertical="top" wrapText="1"/>
    </xf>
  </cellXfs>
  <cellStyles count="1">
    <cellStyle name="Normal" xfId="0" builtinId="0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7BFF0-AB80-4BFC-B897-7EC094E230EA}">
  <dimension ref="A1:P353"/>
  <sheetViews>
    <sheetView tabSelected="1" zoomScale="85" zoomScaleNormal="85" workbookViewId="0">
      <pane xSplit="1" ySplit="2" topLeftCell="B124" activePane="bottomRight" state="frozen"/>
      <selection pane="topRight" activeCell="C1" sqref="C1"/>
      <selection pane="bottomLeft" activeCell="A3" sqref="A3"/>
      <selection pane="bottomRight" activeCell="A6" sqref="A6"/>
    </sheetView>
  </sheetViews>
  <sheetFormatPr defaultColWidth="9.140625" defaultRowHeight="15" x14ac:dyDescent="0.25"/>
  <cols>
    <col min="1" max="1" width="10.5703125" style="14" customWidth="1"/>
    <col min="2" max="4" width="9.140625" style="14"/>
    <col min="5" max="5" width="8.28515625" style="14" customWidth="1"/>
    <col min="6" max="6" width="15.5703125" style="16" customWidth="1"/>
    <col min="7" max="7" width="16.5703125" style="16" customWidth="1"/>
    <col min="8" max="8" width="15" style="16" customWidth="1"/>
    <col min="9" max="9" width="9.140625" style="11"/>
    <col min="10" max="10" width="7.140625" style="11" customWidth="1"/>
    <col min="11" max="12" width="7.5703125" style="11" customWidth="1"/>
    <col min="13" max="13" width="11" style="11" customWidth="1"/>
    <col min="14" max="14" width="6.42578125" style="11" customWidth="1"/>
    <col min="15" max="15" width="8.42578125" style="11" customWidth="1"/>
    <col min="16" max="16" width="202.85546875" style="11" customWidth="1"/>
    <col min="17" max="16384" width="9.140625" style="11"/>
  </cols>
  <sheetData>
    <row r="1" spans="1:16" s="10" customFormat="1" x14ac:dyDescent="0.25">
      <c r="A1" s="20" t="s">
        <v>114</v>
      </c>
      <c r="B1" s="20"/>
      <c r="C1" s="20"/>
      <c r="D1" s="20"/>
      <c r="E1" s="19"/>
      <c r="F1" s="15"/>
      <c r="G1" s="15"/>
      <c r="H1" s="15"/>
    </row>
    <row r="2" spans="1:16" ht="30" x14ac:dyDescent="0.25">
      <c r="A2" s="14" t="s">
        <v>123</v>
      </c>
      <c r="B2" s="14" t="s">
        <v>75</v>
      </c>
      <c r="C2" s="14" t="s">
        <v>72</v>
      </c>
      <c r="D2" s="14" t="s">
        <v>124</v>
      </c>
      <c r="E2" s="14" t="s">
        <v>74</v>
      </c>
      <c r="F2" s="16" t="s">
        <v>76</v>
      </c>
      <c r="G2" s="16" t="s">
        <v>214</v>
      </c>
      <c r="H2" s="16" t="s">
        <v>120</v>
      </c>
      <c r="I2" s="11" t="s">
        <v>116</v>
      </c>
      <c r="J2" s="11" t="s">
        <v>212</v>
      </c>
      <c r="K2" s="11" t="s">
        <v>110</v>
      </c>
      <c r="L2" s="11" t="s">
        <v>213</v>
      </c>
      <c r="M2" s="11" t="s">
        <v>219</v>
      </c>
      <c r="N2" s="11" t="s">
        <v>75</v>
      </c>
      <c r="O2" s="11" t="s">
        <v>72</v>
      </c>
      <c r="P2" s="11" t="s">
        <v>125</v>
      </c>
    </row>
    <row r="3" spans="1:16" s="12" customFormat="1" x14ac:dyDescent="0.25">
      <c r="A3" s="13">
        <v>0</v>
      </c>
      <c r="B3" s="13">
        <f t="shared" ref="B3:B66" si="0">INT(A3/16)</f>
        <v>0</v>
      </c>
      <c r="C3" s="13">
        <f t="shared" ref="C3:C66" si="1">_xlfn.BITAND(A3,15)</f>
        <v>0</v>
      </c>
      <c r="D3" s="13">
        <f t="shared" ref="D3:D66" si="2">10*B3+C3</f>
        <v>0</v>
      </c>
      <c r="E3" s="13">
        <v>0</v>
      </c>
      <c r="F3" s="17" t="s">
        <v>25</v>
      </c>
      <c r="G3" s="17"/>
      <c r="H3" s="17" t="str">
        <f t="shared" ref="H3:H34" si="3">F3</f>
        <v>Space</v>
      </c>
      <c r="I3" s="12" t="s">
        <v>120</v>
      </c>
      <c r="J3" s="12">
        <v>32</v>
      </c>
      <c r="K3" s="12">
        <v>80</v>
      </c>
      <c r="L3" s="12">
        <f t="shared" ref="L3:L66" si="4">_xlfn.BITAND(K3,127)</f>
        <v>80</v>
      </c>
      <c r="M3" s="12" t="str">
        <f t="shared" ref="M3:M66" si="5">DEC2BIN(K3,8)</f>
        <v>01010000</v>
      </c>
      <c r="N3" s="12">
        <f t="shared" ref="N3:N66" si="6">16*INT(K3/16)</f>
        <v>80</v>
      </c>
      <c r="O3" s="13">
        <f t="shared" ref="O3:O66" si="7">K3-N3</f>
        <v>0</v>
      </c>
      <c r="P3" s="12" t="str">
        <f t="shared" ref="P3:P34" si="8">K3&amp;","&amp;P4</f>
        <v>80,16,48,57,32,64,99,73,36,67,83,19,52,51,4,35,101,68,37,100,85,84,54,53,6,5,34,70,66,102,95,86,0,50,8,2,0,40,79,98,111,90,60,62,7,11,106,46,75,103,15,26,0,3,1,22,107,69,41,110,63,91,25,108,33,43,109,44,76,59,47,89,58,55,9,10,96,71,74,105</v>
      </c>
    </row>
    <row r="4" spans="1:16" s="12" customFormat="1" x14ac:dyDescent="0.25">
      <c r="A4" s="13">
        <v>1</v>
      </c>
      <c r="B4" s="13">
        <f t="shared" si="0"/>
        <v>0</v>
      </c>
      <c r="C4" s="13">
        <f t="shared" si="1"/>
        <v>1</v>
      </c>
      <c r="D4" s="13">
        <f t="shared" si="2"/>
        <v>1</v>
      </c>
      <c r="E4" s="13">
        <v>0</v>
      </c>
      <c r="F4" s="17" t="s">
        <v>19</v>
      </c>
      <c r="G4" s="17"/>
      <c r="H4" s="17" t="str">
        <f t="shared" si="3"/>
        <v>n</v>
      </c>
      <c r="I4" s="12" t="s">
        <v>118</v>
      </c>
      <c r="J4" s="12">
        <f t="shared" ref="J4:J36" si="9">IF(LEN(H4)=1,CODE(H4),"")</f>
        <v>110</v>
      </c>
      <c r="K4" s="12">
        <v>16</v>
      </c>
      <c r="L4" s="12">
        <f t="shared" si="4"/>
        <v>16</v>
      </c>
      <c r="M4" s="12" t="str">
        <f t="shared" si="5"/>
        <v>00010000</v>
      </c>
      <c r="N4" s="12">
        <f t="shared" si="6"/>
        <v>16</v>
      </c>
      <c r="O4" s="13">
        <f t="shared" si="7"/>
        <v>0</v>
      </c>
      <c r="P4" s="12" t="str">
        <f t="shared" si="8"/>
        <v>16,48,57,32,64,99,73,36,67,83,19,52,51,4,35,101,68,37,100,85,84,54,53,6,5,34,70,66,102,95,86,0,50,8,2,0,40,79,98,111,90,60,62,7,11,106,46,75,103,15,26,0,3,1,22,107,69,41,110,63,91,25,108,33,43,109,44,76,59,47,89,58,55,9,10,96,71,74,105</v>
      </c>
    </row>
    <row r="5" spans="1:16" s="12" customFormat="1" x14ac:dyDescent="0.25">
      <c r="A5" s="13">
        <v>2</v>
      </c>
      <c r="B5" s="13">
        <f t="shared" si="0"/>
        <v>0</v>
      </c>
      <c r="C5" s="13">
        <f t="shared" si="1"/>
        <v>2</v>
      </c>
      <c r="D5" s="13">
        <f t="shared" si="2"/>
        <v>2</v>
      </c>
      <c r="E5" s="13">
        <v>0</v>
      </c>
      <c r="F5" s="17" t="s">
        <v>22</v>
      </c>
      <c r="G5" s="17"/>
      <c r="H5" s="17" t="str">
        <f t="shared" si="3"/>
        <v>h</v>
      </c>
      <c r="I5" s="12" t="s">
        <v>118</v>
      </c>
      <c r="J5" s="12">
        <f t="shared" si="9"/>
        <v>104</v>
      </c>
      <c r="K5" s="12">
        <v>48</v>
      </c>
      <c r="L5" s="12">
        <f t="shared" si="4"/>
        <v>48</v>
      </c>
      <c r="M5" s="12" t="str">
        <f t="shared" si="5"/>
        <v>00110000</v>
      </c>
      <c r="N5" s="12">
        <f t="shared" si="6"/>
        <v>48</v>
      </c>
      <c r="O5" s="13">
        <f t="shared" si="7"/>
        <v>0</v>
      </c>
      <c r="P5" s="12" t="str">
        <f t="shared" si="8"/>
        <v>48,57,32,64,99,73,36,67,83,19,52,51,4,35,101,68,37,100,85,84,54,53,6,5,34,70,66,102,95,86,0,50,8,2,0,40,79,98,111,90,60,62,7,11,106,46,75,103,15,26,0,3,1,22,107,69,41,110,63,91,25,108,33,43,109,44,76,59,47,89,58,55,9,10,96,71,74,105</v>
      </c>
    </row>
    <row r="6" spans="1:16" s="12" customFormat="1" x14ac:dyDescent="0.25">
      <c r="A6" s="13">
        <v>3</v>
      </c>
      <c r="B6" s="13">
        <f t="shared" si="0"/>
        <v>0</v>
      </c>
      <c r="C6" s="13">
        <f t="shared" si="1"/>
        <v>3</v>
      </c>
      <c r="D6" s="13">
        <f t="shared" si="2"/>
        <v>3</v>
      </c>
      <c r="E6" s="13">
        <v>0</v>
      </c>
      <c r="F6" s="17" t="s">
        <v>6</v>
      </c>
      <c r="G6" s="17"/>
      <c r="H6" s="17" t="str">
        <f t="shared" si="3"/>
        <v>j</v>
      </c>
      <c r="I6" s="12" t="s">
        <v>118</v>
      </c>
      <c r="J6" s="12">
        <f t="shared" si="9"/>
        <v>106</v>
      </c>
      <c r="K6" s="12">
        <v>57</v>
      </c>
      <c r="L6" s="12">
        <f t="shared" si="4"/>
        <v>57</v>
      </c>
      <c r="M6" s="12" t="str">
        <f t="shared" si="5"/>
        <v>00111001</v>
      </c>
      <c r="N6" s="12">
        <f t="shared" si="6"/>
        <v>48</v>
      </c>
      <c r="O6" s="13">
        <f t="shared" si="7"/>
        <v>9</v>
      </c>
      <c r="P6" s="12" t="str">
        <f t="shared" si="8"/>
        <v>57,32,64,99,73,36,67,83,19,52,51,4,35,101,68,37,100,85,84,54,53,6,5,34,70,66,102,95,86,0,50,8,2,0,40,79,98,111,90,60,62,7,11,106,46,75,103,15,26,0,3,1,22,107,69,41,110,63,91,25,108,33,43,109,44,76,59,47,89,58,55,9,10,96,71,74,105</v>
      </c>
    </row>
    <row r="7" spans="1:16" s="12" customFormat="1" x14ac:dyDescent="0.25">
      <c r="A7" s="13">
        <v>4</v>
      </c>
      <c r="B7" s="13">
        <f t="shared" si="0"/>
        <v>0</v>
      </c>
      <c r="C7" s="13">
        <f t="shared" si="1"/>
        <v>4</v>
      </c>
      <c r="D7" s="13">
        <f t="shared" si="2"/>
        <v>4</v>
      </c>
      <c r="E7" s="13">
        <v>0</v>
      </c>
      <c r="F7" s="17" t="s">
        <v>21</v>
      </c>
      <c r="G7" s="17"/>
      <c r="H7" s="17" t="str">
        <f t="shared" si="3"/>
        <v>y</v>
      </c>
      <c r="I7" s="12" t="s">
        <v>118</v>
      </c>
      <c r="J7" s="12">
        <f t="shared" si="9"/>
        <v>121</v>
      </c>
      <c r="K7" s="12">
        <v>32</v>
      </c>
      <c r="L7" s="12">
        <f t="shared" si="4"/>
        <v>32</v>
      </c>
      <c r="M7" s="12" t="str">
        <f t="shared" si="5"/>
        <v>00100000</v>
      </c>
      <c r="N7" s="12">
        <f t="shared" si="6"/>
        <v>32</v>
      </c>
      <c r="O7" s="13">
        <f t="shared" si="7"/>
        <v>0</v>
      </c>
      <c r="P7" s="12" t="str">
        <f t="shared" si="8"/>
        <v>32,64,99,73,36,67,83,19,52,51,4,35,101,68,37,100,85,84,54,53,6,5,34,70,66,102,95,86,0,50,8,2,0,40,79,98,111,90,60,62,7,11,106,46,75,103,15,26,0,3,1,22,107,69,41,110,63,91,25,108,33,43,109,44,76,59,47,89,58,55,9,10,96,71,74,105</v>
      </c>
    </row>
    <row r="8" spans="1:16" s="12" customFormat="1" x14ac:dyDescent="0.25">
      <c r="A8" s="13">
        <v>5</v>
      </c>
      <c r="B8" s="13">
        <f t="shared" si="0"/>
        <v>0</v>
      </c>
      <c r="C8" s="13">
        <f t="shared" si="1"/>
        <v>5</v>
      </c>
      <c r="D8" s="13">
        <f t="shared" si="2"/>
        <v>5</v>
      </c>
      <c r="E8" s="13">
        <v>0</v>
      </c>
      <c r="F8" s="17" t="s">
        <v>8</v>
      </c>
      <c r="G8" s="17"/>
      <c r="H8" s="17" t="str">
        <f t="shared" si="3"/>
        <v>u</v>
      </c>
      <c r="I8" s="12" t="s">
        <v>118</v>
      </c>
      <c r="J8" s="12">
        <f t="shared" si="9"/>
        <v>117</v>
      </c>
      <c r="K8" s="12">
        <v>64</v>
      </c>
      <c r="L8" s="12">
        <f t="shared" si="4"/>
        <v>64</v>
      </c>
      <c r="M8" s="12" t="str">
        <f t="shared" si="5"/>
        <v>01000000</v>
      </c>
      <c r="N8" s="12">
        <f t="shared" si="6"/>
        <v>64</v>
      </c>
      <c r="O8" s="13">
        <f t="shared" si="7"/>
        <v>0</v>
      </c>
      <c r="P8" s="12" t="str">
        <f t="shared" si="8"/>
        <v>64,99,73,36,67,83,19,52,51,4,35,101,68,37,100,85,84,54,53,6,5,34,70,66,102,95,86,0,50,8,2,0,40,79,98,111,90,60,62,7,11,106,46,75,103,15,26,0,3,1,22,107,69,41,110,63,91,25,108,33,43,109,44,76,59,47,89,58,55,9,10,96,71,74,105</v>
      </c>
    </row>
    <row r="9" spans="1:16" s="12" customFormat="1" x14ac:dyDescent="0.25">
      <c r="A9" s="13">
        <v>6</v>
      </c>
      <c r="B9" s="13">
        <f t="shared" si="0"/>
        <v>0</v>
      </c>
      <c r="C9" s="13">
        <f t="shared" si="1"/>
        <v>6</v>
      </c>
      <c r="D9" s="13">
        <f t="shared" si="2"/>
        <v>6</v>
      </c>
      <c r="E9" s="13">
        <v>0</v>
      </c>
      <c r="F9" s="17">
        <v>6</v>
      </c>
      <c r="G9" s="17"/>
      <c r="H9" s="17">
        <f t="shared" si="3"/>
        <v>6</v>
      </c>
      <c r="I9" s="12" t="s">
        <v>117</v>
      </c>
      <c r="J9" s="12">
        <f t="shared" si="9"/>
        <v>54</v>
      </c>
      <c r="K9" s="12">
        <v>99</v>
      </c>
      <c r="L9" s="12">
        <f t="shared" si="4"/>
        <v>99</v>
      </c>
      <c r="M9" s="12" t="str">
        <f t="shared" si="5"/>
        <v>01100011</v>
      </c>
      <c r="N9" s="12">
        <f t="shared" si="6"/>
        <v>96</v>
      </c>
      <c r="O9" s="13">
        <f t="shared" si="7"/>
        <v>3</v>
      </c>
      <c r="P9" s="12" t="str">
        <f t="shared" si="8"/>
        <v>99,73,36,67,83,19,52,51,4,35,101,68,37,100,85,84,54,53,6,5,34,70,66,102,95,86,0,50,8,2,0,40,79,98,111,90,60,62,7,11,106,46,75,103,15,26,0,3,1,22,107,69,41,110,63,91,25,108,33,43,109,44,76,59,47,89,58,55,9,10,96,71,74,105</v>
      </c>
    </row>
    <row r="10" spans="1:16" s="12" customFormat="1" x14ac:dyDescent="0.25">
      <c r="A10" s="13">
        <v>7</v>
      </c>
      <c r="B10" s="13">
        <f t="shared" si="0"/>
        <v>0</v>
      </c>
      <c r="C10" s="13">
        <f t="shared" si="1"/>
        <v>7</v>
      </c>
      <c r="D10" s="13">
        <f t="shared" si="2"/>
        <v>7</v>
      </c>
      <c r="E10" s="13">
        <v>0</v>
      </c>
      <c r="F10" s="17" t="s">
        <v>83</v>
      </c>
      <c r="G10" s="17"/>
      <c r="H10" s="17" t="str">
        <f t="shared" si="3"/>
        <v>Select</v>
      </c>
      <c r="I10" s="12" t="s">
        <v>115</v>
      </c>
      <c r="J10" s="12" t="str">
        <f t="shared" si="9"/>
        <v/>
      </c>
      <c r="K10" s="12">
        <v>73</v>
      </c>
      <c r="L10" s="12">
        <f t="shared" si="4"/>
        <v>73</v>
      </c>
      <c r="M10" s="12" t="str">
        <f t="shared" si="5"/>
        <v>01001001</v>
      </c>
      <c r="N10" s="12">
        <f t="shared" si="6"/>
        <v>64</v>
      </c>
      <c r="O10" s="13">
        <f t="shared" si="7"/>
        <v>9</v>
      </c>
      <c r="P10" s="12" t="str">
        <f t="shared" si="8"/>
        <v>73,36,67,83,19,52,51,4,35,101,68,37,100,85,84,54,53,6,5,34,70,66,102,95,86,0,50,8,2,0,40,79,98,111,90,60,62,7,11,106,46,75,103,15,26,0,3,1,22,107,69,41,110,63,91,25,108,33,43,109,44,76,59,47,89,58,55,9,10,96,71,74,105</v>
      </c>
    </row>
    <row r="11" spans="1:16" s="12" customFormat="1" x14ac:dyDescent="0.25">
      <c r="A11" s="13">
        <v>8</v>
      </c>
      <c r="B11" s="13">
        <f t="shared" si="0"/>
        <v>0</v>
      </c>
      <c r="C11" s="13">
        <f t="shared" si="1"/>
        <v>8</v>
      </c>
      <c r="D11" s="13">
        <f t="shared" si="2"/>
        <v>8</v>
      </c>
      <c r="E11" s="13">
        <v>0</v>
      </c>
      <c r="F11" s="17" t="s">
        <v>82</v>
      </c>
      <c r="G11" s="17"/>
      <c r="H11" s="17" t="str">
        <f t="shared" si="3"/>
        <v>Non Print</v>
      </c>
      <c r="I11" s="12" t="s">
        <v>115</v>
      </c>
      <c r="J11" s="12" t="str">
        <f t="shared" si="9"/>
        <v/>
      </c>
      <c r="K11" s="12">
        <v>36</v>
      </c>
      <c r="L11" s="12">
        <f t="shared" si="4"/>
        <v>36</v>
      </c>
      <c r="M11" s="12" t="str">
        <f t="shared" si="5"/>
        <v>00100100</v>
      </c>
      <c r="N11" s="12">
        <f t="shared" si="6"/>
        <v>32</v>
      </c>
      <c r="O11" s="13">
        <f t="shared" si="7"/>
        <v>4</v>
      </c>
      <c r="P11" s="12" t="str">
        <f t="shared" si="8"/>
        <v>36,67,83,19,52,51,4,35,101,68,37,100,85,84,54,53,6,5,34,70,66,102,95,86,0,50,8,2,0,40,79,98,111,90,60,62,7,11,106,46,75,103,15,26,0,3,1,22,107,69,41,110,63,91,25,108,33,43,109,44,76,59,47,89,58,55,9,10,96,71,74,105</v>
      </c>
    </row>
    <row r="12" spans="1:16" s="12" customFormat="1" x14ac:dyDescent="0.25">
      <c r="A12" s="13">
        <v>9</v>
      </c>
      <c r="B12" s="13">
        <f t="shared" si="0"/>
        <v>0</v>
      </c>
      <c r="C12" s="13">
        <f t="shared" si="1"/>
        <v>9</v>
      </c>
      <c r="D12" s="13">
        <f t="shared" si="2"/>
        <v>9</v>
      </c>
      <c r="E12" s="13">
        <v>0</v>
      </c>
      <c r="F12" s="17">
        <v>7</v>
      </c>
      <c r="G12" s="17"/>
      <c r="H12" s="17">
        <f t="shared" si="3"/>
        <v>7</v>
      </c>
      <c r="I12" s="12" t="s">
        <v>117</v>
      </c>
      <c r="J12" s="12">
        <f t="shared" si="9"/>
        <v>55</v>
      </c>
      <c r="K12" s="12">
        <v>67</v>
      </c>
      <c r="L12" s="12">
        <f t="shared" si="4"/>
        <v>67</v>
      </c>
      <c r="M12" s="12" t="str">
        <f t="shared" si="5"/>
        <v>01000011</v>
      </c>
      <c r="N12" s="12">
        <f t="shared" si="6"/>
        <v>64</v>
      </c>
      <c r="O12" s="13">
        <f t="shared" si="7"/>
        <v>3</v>
      </c>
      <c r="P12" s="12" t="str">
        <f t="shared" si="8"/>
        <v>67,83,19,52,51,4,35,101,68,37,100,85,84,54,53,6,5,34,70,66,102,95,86,0,50,8,2,0,40,79,98,111,90,60,62,7,11,106,46,75,103,15,26,0,3,1,22,107,69,41,110,63,91,25,108,33,43,109,44,76,59,47,89,58,55,9,10,96,71,74,105</v>
      </c>
    </row>
    <row r="13" spans="1:16" s="12" customFormat="1" x14ac:dyDescent="0.25">
      <c r="A13" s="13">
        <v>16</v>
      </c>
      <c r="B13" s="13">
        <f t="shared" si="0"/>
        <v>1</v>
      </c>
      <c r="C13" s="13">
        <f t="shared" si="1"/>
        <v>0</v>
      </c>
      <c r="D13" s="13">
        <f t="shared" si="2"/>
        <v>10</v>
      </c>
      <c r="E13" s="13">
        <v>0</v>
      </c>
      <c r="F13" s="17" t="s">
        <v>68</v>
      </c>
      <c r="G13" s="17"/>
      <c r="H13" s="17" t="str">
        <f t="shared" si="3"/>
        <v>v</v>
      </c>
      <c r="I13" s="12" t="s">
        <v>118</v>
      </c>
      <c r="J13" s="12">
        <f t="shared" si="9"/>
        <v>118</v>
      </c>
      <c r="K13" s="12">
        <v>83</v>
      </c>
      <c r="L13" s="12">
        <f t="shared" si="4"/>
        <v>83</v>
      </c>
      <c r="M13" s="12" t="str">
        <f t="shared" si="5"/>
        <v>01010011</v>
      </c>
      <c r="N13" s="12">
        <f t="shared" si="6"/>
        <v>80</v>
      </c>
      <c r="O13" s="13">
        <f t="shared" si="7"/>
        <v>3</v>
      </c>
      <c r="P13" s="12" t="str">
        <f t="shared" si="8"/>
        <v>83,19,52,51,4,35,101,68,37,100,85,84,54,53,6,5,34,70,66,102,95,86,0,50,8,2,0,40,79,98,111,90,60,62,7,11,106,46,75,103,15,26,0,3,1,22,107,69,41,110,63,91,25,108,33,43,109,44,76,59,47,89,58,55,9,10,96,71,74,105</v>
      </c>
    </row>
    <row r="14" spans="1:16" s="12" customFormat="1" x14ac:dyDescent="0.25">
      <c r="A14" s="13">
        <v>17</v>
      </c>
      <c r="B14" s="13">
        <f t="shared" si="0"/>
        <v>1</v>
      </c>
      <c r="C14" s="13">
        <f t="shared" si="1"/>
        <v>1</v>
      </c>
      <c r="D14" s="13">
        <f t="shared" si="2"/>
        <v>11</v>
      </c>
      <c r="E14" s="13">
        <v>0</v>
      </c>
      <c r="F14" s="17" t="s">
        <v>20</v>
      </c>
      <c r="G14" s="17"/>
      <c r="H14" s="17" t="str">
        <f t="shared" si="3"/>
        <v>b</v>
      </c>
      <c r="I14" s="12" t="s">
        <v>118</v>
      </c>
      <c r="J14" s="12">
        <f t="shared" si="9"/>
        <v>98</v>
      </c>
      <c r="K14" s="12">
        <v>19</v>
      </c>
      <c r="L14" s="12">
        <f t="shared" si="4"/>
        <v>19</v>
      </c>
      <c r="M14" s="12" t="str">
        <f t="shared" si="5"/>
        <v>00010011</v>
      </c>
      <c r="N14" s="12">
        <f t="shared" si="6"/>
        <v>16</v>
      </c>
      <c r="O14" s="13">
        <f t="shared" si="7"/>
        <v>3</v>
      </c>
      <c r="P14" s="12" t="str">
        <f t="shared" si="8"/>
        <v>19,52,51,4,35,101,68,37,100,85,84,54,53,6,5,34,70,66,102,95,86,0,50,8,2,0,40,79,98,111,90,60,62,7,11,106,46,75,103,15,26,0,3,1,22,107,69,41,110,63,91,25,108,33,43,109,44,76,59,47,89,58,55,9,10,96,71,74,105</v>
      </c>
    </row>
    <row r="15" spans="1:16" s="12" customFormat="1" x14ac:dyDescent="0.25">
      <c r="A15" s="13">
        <v>18</v>
      </c>
      <c r="B15" s="13">
        <f t="shared" si="0"/>
        <v>1</v>
      </c>
      <c r="C15" s="13">
        <f t="shared" si="1"/>
        <v>2</v>
      </c>
      <c r="D15" s="13">
        <f t="shared" si="2"/>
        <v>12</v>
      </c>
      <c r="E15" s="13">
        <v>0</v>
      </c>
      <c r="F15" s="17" t="s">
        <v>2</v>
      </c>
      <c r="G15" s="17"/>
      <c r="H15" s="17" t="str">
        <f t="shared" si="3"/>
        <v>f</v>
      </c>
      <c r="I15" s="12" t="s">
        <v>118</v>
      </c>
      <c r="J15" s="12">
        <f t="shared" si="9"/>
        <v>102</v>
      </c>
      <c r="K15" s="12">
        <v>52</v>
      </c>
      <c r="L15" s="12">
        <f t="shared" si="4"/>
        <v>52</v>
      </c>
      <c r="M15" s="12" t="str">
        <f t="shared" si="5"/>
        <v>00110100</v>
      </c>
      <c r="N15" s="12">
        <f t="shared" si="6"/>
        <v>48</v>
      </c>
      <c r="O15" s="13">
        <f t="shared" si="7"/>
        <v>4</v>
      </c>
      <c r="P15" s="12" t="str">
        <f t="shared" si="8"/>
        <v>52,51,4,35,101,68,37,100,85,84,54,53,6,5,34,70,66,102,95,86,0,50,8,2,0,40,79,98,111,90,60,62,7,11,106,46,75,103,15,26,0,3,1,22,107,69,41,110,63,91,25,108,33,43,109,44,76,59,47,89,58,55,9,10,96,71,74,105</v>
      </c>
    </row>
    <row r="16" spans="1:16" s="12" customFormat="1" x14ac:dyDescent="0.25">
      <c r="A16" s="13">
        <v>19</v>
      </c>
      <c r="B16" s="13">
        <f t="shared" si="0"/>
        <v>1</v>
      </c>
      <c r="C16" s="13">
        <f t="shared" si="1"/>
        <v>3</v>
      </c>
      <c r="D16" s="13">
        <f t="shared" si="2"/>
        <v>13</v>
      </c>
      <c r="E16" s="13">
        <v>0</v>
      </c>
      <c r="F16" s="17" t="s">
        <v>1</v>
      </c>
      <c r="G16" s="17"/>
      <c r="H16" s="17" t="str">
        <f t="shared" si="3"/>
        <v>g</v>
      </c>
      <c r="I16" s="12" t="s">
        <v>118</v>
      </c>
      <c r="J16" s="12">
        <f t="shared" si="9"/>
        <v>103</v>
      </c>
      <c r="K16" s="12">
        <v>51</v>
      </c>
      <c r="L16" s="12">
        <f t="shared" si="4"/>
        <v>51</v>
      </c>
      <c r="M16" s="12" t="str">
        <f t="shared" si="5"/>
        <v>00110011</v>
      </c>
      <c r="N16" s="12">
        <f t="shared" si="6"/>
        <v>48</v>
      </c>
      <c r="O16" s="13">
        <f t="shared" si="7"/>
        <v>3</v>
      </c>
      <c r="P16" s="12" t="str">
        <f t="shared" si="8"/>
        <v>51,4,35,101,68,37,100,85,84,54,53,6,5,34,70,66,102,95,86,0,50,8,2,0,40,79,98,111,90,60,62,7,11,106,46,75,103,15,26,0,3,1,22,107,69,41,110,63,91,25,108,33,43,109,44,76,59,47,89,58,55,9,10,96,71,74,105</v>
      </c>
    </row>
    <row r="17" spans="1:16" s="12" customFormat="1" x14ac:dyDescent="0.25">
      <c r="A17" s="13">
        <v>20</v>
      </c>
      <c r="B17" s="13">
        <f t="shared" si="0"/>
        <v>1</v>
      </c>
      <c r="C17" s="13">
        <f t="shared" si="1"/>
        <v>4</v>
      </c>
      <c r="D17" s="13">
        <f t="shared" si="2"/>
        <v>14</v>
      </c>
      <c r="E17" s="13">
        <v>0</v>
      </c>
      <c r="F17" s="17" t="s">
        <v>12</v>
      </c>
      <c r="G17" s="17"/>
      <c r="H17" s="17" t="str">
        <f t="shared" si="3"/>
        <v>r</v>
      </c>
      <c r="I17" s="12" t="s">
        <v>118</v>
      </c>
      <c r="J17" s="12">
        <f t="shared" si="9"/>
        <v>114</v>
      </c>
      <c r="K17" s="12">
        <v>4</v>
      </c>
      <c r="L17" s="12">
        <f t="shared" si="4"/>
        <v>4</v>
      </c>
      <c r="M17" s="12" t="str">
        <f t="shared" si="5"/>
        <v>00000100</v>
      </c>
      <c r="N17" s="12">
        <f t="shared" si="6"/>
        <v>0</v>
      </c>
      <c r="O17" s="13">
        <f t="shared" si="7"/>
        <v>4</v>
      </c>
      <c r="P17" s="12" t="str">
        <f t="shared" si="8"/>
        <v>4,35,101,68,37,100,85,84,54,53,6,5,34,70,66,102,95,86,0,50,8,2,0,40,79,98,111,90,60,62,7,11,106,46,75,103,15,26,0,3,1,22,107,69,41,110,63,91,25,108,33,43,109,44,76,59,47,89,58,55,9,10,96,71,74,105</v>
      </c>
    </row>
    <row r="18" spans="1:16" s="12" customFormat="1" x14ac:dyDescent="0.25">
      <c r="A18" s="13">
        <v>21</v>
      </c>
      <c r="B18" s="13">
        <f t="shared" si="0"/>
        <v>1</v>
      </c>
      <c r="C18" s="13">
        <f t="shared" si="1"/>
        <v>5</v>
      </c>
      <c r="D18" s="13">
        <f t="shared" si="2"/>
        <v>15</v>
      </c>
      <c r="E18" s="13">
        <v>0</v>
      </c>
      <c r="F18" s="17" t="s">
        <v>9</v>
      </c>
      <c r="G18" s="17"/>
      <c r="H18" s="17" t="str">
        <f t="shared" si="3"/>
        <v>t</v>
      </c>
      <c r="I18" s="12" t="s">
        <v>118</v>
      </c>
      <c r="J18" s="12">
        <f t="shared" si="9"/>
        <v>116</v>
      </c>
      <c r="K18" s="12">
        <v>35</v>
      </c>
      <c r="L18" s="12">
        <f t="shared" si="4"/>
        <v>35</v>
      </c>
      <c r="M18" s="12" t="str">
        <f t="shared" si="5"/>
        <v>00100011</v>
      </c>
      <c r="N18" s="12">
        <f t="shared" si="6"/>
        <v>32</v>
      </c>
      <c r="O18" s="13">
        <f t="shared" si="7"/>
        <v>3</v>
      </c>
      <c r="P18" s="12" t="str">
        <f t="shared" si="8"/>
        <v>35,101,68,37,100,85,84,54,53,6,5,34,70,66,102,95,86,0,50,8,2,0,40,79,98,111,90,60,62,7,11,106,46,75,103,15,26,0,3,1,22,107,69,41,110,63,91,25,108,33,43,109,44,76,59,47,89,58,55,9,10,96,71,74,105</v>
      </c>
    </row>
    <row r="19" spans="1:16" s="12" customFormat="1" x14ac:dyDescent="0.25">
      <c r="A19" s="13">
        <v>22</v>
      </c>
      <c r="B19" s="13">
        <f t="shared" si="0"/>
        <v>1</v>
      </c>
      <c r="C19" s="13">
        <f t="shared" si="1"/>
        <v>6</v>
      </c>
      <c r="D19" s="13">
        <f t="shared" si="2"/>
        <v>16</v>
      </c>
      <c r="E19" s="13">
        <v>0</v>
      </c>
      <c r="F19" s="17">
        <v>4</v>
      </c>
      <c r="G19" s="17"/>
      <c r="H19" s="17">
        <f t="shared" si="3"/>
        <v>4</v>
      </c>
      <c r="I19" s="12" t="s">
        <v>117</v>
      </c>
      <c r="J19" s="12">
        <f t="shared" si="9"/>
        <v>52</v>
      </c>
      <c r="K19" s="12">
        <v>101</v>
      </c>
      <c r="L19" s="12">
        <f t="shared" si="4"/>
        <v>101</v>
      </c>
      <c r="M19" s="12" t="str">
        <f t="shared" si="5"/>
        <v>01100101</v>
      </c>
      <c r="N19" s="12">
        <f t="shared" si="6"/>
        <v>96</v>
      </c>
      <c r="O19" s="13">
        <f t="shared" si="7"/>
        <v>5</v>
      </c>
      <c r="P19" s="12" t="str">
        <f t="shared" si="8"/>
        <v>101,68,37,100,85,84,54,53,6,5,34,70,66,102,95,86,0,50,8,2,0,40,79,98,111,90,60,62,7,11,106,46,75,103,15,26,0,3,1,22,107,69,41,110,63,91,25,108,33,43,109,44,76,59,47,89,58,55,9,10,96,71,74,105</v>
      </c>
    </row>
    <row r="20" spans="1:16" s="12" customFormat="1" x14ac:dyDescent="0.25">
      <c r="A20" s="13">
        <v>23</v>
      </c>
      <c r="B20" s="13">
        <f t="shared" si="0"/>
        <v>1</v>
      </c>
      <c r="C20" s="13">
        <f t="shared" si="1"/>
        <v>7</v>
      </c>
      <c r="D20" s="13">
        <f t="shared" si="2"/>
        <v>17</v>
      </c>
      <c r="E20" s="13">
        <v>0</v>
      </c>
      <c r="F20" s="17" t="s">
        <v>81</v>
      </c>
      <c r="G20" s="17"/>
      <c r="H20" s="17" t="str">
        <f t="shared" si="3"/>
        <v>Type Thru</v>
      </c>
      <c r="I20" s="12" t="s">
        <v>115</v>
      </c>
      <c r="J20" s="12" t="str">
        <f t="shared" si="9"/>
        <v/>
      </c>
      <c r="K20" s="12">
        <v>68</v>
      </c>
      <c r="L20" s="12">
        <f t="shared" si="4"/>
        <v>68</v>
      </c>
      <c r="M20" s="12" t="str">
        <f t="shared" si="5"/>
        <v>01000100</v>
      </c>
      <c r="N20" s="12">
        <f t="shared" si="6"/>
        <v>64</v>
      </c>
      <c r="O20" s="13">
        <f t="shared" si="7"/>
        <v>4</v>
      </c>
      <c r="P20" s="12" t="str">
        <f t="shared" si="8"/>
        <v>68,37,100,85,84,54,53,6,5,34,70,66,102,95,86,0,50,8,2,0,40,79,98,111,90,60,62,7,11,106,46,75,103,15,26,0,3,1,22,107,69,41,110,63,91,25,108,33,43,109,44,76,59,47,89,58,55,9,10,96,71,74,105</v>
      </c>
    </row>
    <row r="21" spans="1:16" s="12" customFormat="1" x14ac:dyDescent="0.25">
      <c r="A21" s="13">
        <v>24</v>
      </c>
      <c r="B21" s="13">
        <f t="shared" si="0"/>
        <v>1</v>
      </c>
      <c r="C21" s="13">
        <f t="shared" si="1"/>
        <v>8</v>
      </c>
      <c r="D21" s="13">
        <f t="shared" si="2"/>
        <v>18</v>
      </c>
      <c r="E21" s="13">
        <v>0</v>
      </c>
      <c r="F21" s="17" t="s">
        <v>217</v>
      </c>
      <c r="G21" s="17"/>
      <c r="H21" s="17" t="str">
        <f t="shared" si="3"/>
        <v>Blank 2</v>
      </c>
      <c r="I21" s="12" t="s">
        <v>115</v>
      </c>
      <c r="J21" s="12" t="str">
        <f t="shared" si="9"/>
        <v/>
      </c>
      <c r="K21" s="12">
        <v>37</v>
      </c>
      <c r="L21" s="12">
        <f t="shared" si="4"/>
        <v>37</v>
      </c>
      <c r="M21" s="12" t="str">
        <f t="shared" si="5"/>
        <v>00100101</v>
      </c>
      <c r="N21" s="12">
        <f t="shared" si="6"/>
        <v>32</v>
      </c>
      <c r="O21" s="13">
        <f t="shared" si="7"/>
        <v>5</v>
      </c>
      <c r="P21" s="12" t="str">
        <f t="shared" si="8"/>
        <v>37,100,85,84,54,53,6,5,34,70,66,102,95,86,0,50,8,2,0,40,79,98,111,90,60,62,7,11,106,46,75,103,15,26,0,3,1,22,107,69,41,110,63,91,25,108,33,43,109,44,76,59,47,89,58,55,9,10,96,71,74,105</v>
      </c>
    </row>
    <row r="22" spans="1:16" s="12" customFormat="1" x14ac:dyDescent="0.25">
      <c r="A22" s="13">
        <v>25</v>
      </c>
      <c r="B22" s="13">
        <f t="shared" si="0"/>
        <v>1</v>
      </c>
      <c r="C22" s="13">
        <f t="shared" si="1"/>
        <v>9</v>
      </c>
      <c r="D22" s="13">
        <f t="shared" si="2"/>
        <v>19</v>
      </c>
      <c r="E22" s="13">
        <v>0</v>
      </c>
      <c r="F22" s="17">
        <v>5</v>
      </c>
      <c r="G22" s="17"/>
      <c r="H22" s="17">
        <f t="shared" si="3"/>
        <v>5</v>
      </c>
      <c r="I22" s="12" t="s">
        <v>117</v>
      </c>
      <c r="J22" s="12">
        <f t="shared" si="9"/>
        <v>53</v>
      </c>
      <c r="K22" s="12">
        <v>100</v>
      </c>
      <c r="L22" s="12">
        <f t="shared" si="4"/>
        <v>100</v>
      </c>
      <c r="M22" s="12" t="str">
        <f t="shared" si="5"/>
        <v>01100100</v>
      </c>
      <c r="N22" s="12">
        <f t="shared" si="6"/>
        <v>96</v>
      </c>
      <c r="O22" s="13">
        <f t="shared" si="7"/>
        <v>4</v>
      </c>
      <c r="P22" s="12" t="str">
        <f t="shared" si="8"/>
        <v>100,85,84,54,53,6,5,34,70,66,102,95,86,0,50,8,2,0,40,79,98,111,90,60,62,7,11,106,46,75,103,15,26,0,3,1,22,107,69,41,110,63,91,25,108,33,43,109,44,76,59,47,89,58,55,9,10,96,71,74,105</v>
      </c>
    </row>
    <row r="23" spans="1:16" s="12" customFormat="1" x14ac:dyDescent="0.25">
      <c r="A23" s="13">
        <v>32</v>
      </c>
      <c r="B23" s="13">
        <f t="shared" si="0"/>
        <v>2</v>
      </c>
      <c r="C23" s="13">
        <f t="shared" si="1"/>
        <v>0</v>
      </c>
      <c r="D23" s="13">
        <f t="shared" si="2"/>
        <v>20</v>
      </c>
      <c r="E23" s="13">
        <v>0</v>
      </c>
      <c r="F23" s="17" t="s">
        <v>70</v>
      </c>
      <c r="G23" s="17"/>
      <c r="H23" s="17" t="str">
        <f t="shared" si="3"/>
        <v>x</v>
      </c>
      <c r="I23" s="12" t="s">
        <v>118</v>
      </c>
      <c r="J23" s="12">
        <f t="shared" si="9"/>
        <v>120</v>
      </c>
      <c r="K23" s="12">
        <v>85</v>
      </c>
      <c r="L23" s="12">
        <f t="shared" si="4"/>
        <v>85</v>
      </c>
      <c r="M23" s="12" t="str">
        <f t="shared" si="5"/>
        <v>01010101</v>
      </c>
      <c r="N23" s="12">
        <f t="shared" si="6"/>
        <v>80</v>
      </c>
      <c r="O23" s="13">
        <f t="shared" si="7"/>
        <v>5</v>
      </c>
      <c r="P23" s="12" t="str">
        <f t="shared" si="8"/>
        <v>85,84,54,53,6,5,34,70,66,102,95,86,0,50,8,2,0,40,79,98,111,90,60,62,7,11,106,46,75,103,15,26,0,3,1,22,107,69,41,110,63,91,25,108,33,43,109,44,76,59,47,89,58,55,9,10,96,71,74,105</v>
      </c>
    </row>
    <row r="24" spans="1:16" s="12" customFormat="1" x14ac:dyDescent="0.25">
      <c r="A24" s="13">
        <v>33</v>
      </c>
      <c r="B24" s="13">
        <f t="shared" si="0"/>
        <v>2</v>
      </c>
      <c r="C24" s="13">
        <f t="shared" si="1"/>
        <v>1</v>
      </c>
      <c r="D24" s="13">
        <f t="shared" si="2"/>
        <v>21</v>
      </c>
      <c r="E24" s="13">
        <v>0</v>
      </c>
      <c r="F24" s="17" t="s">
        <v>69</v>
      </c>
      <c r="G24" s="17"/>
      <c r="H24" s="17" t="str">
        <f t="shared" si="3"/>
        <v>c</v>
      </c>
      <c r="I24" s="12" t="s">
        <v>118</v>
      </c>
      <c r="J24" s="12">
        <f t="shared" si="9"/>
        <v>99</v>
      </c>
      <c r="K24" s="12">
        <v>84</v>
      </c>
      <c r="L24" s="12">
        <f t="shared" si="4"/>
        <v>84</v>
      </c>
      <c r="M24" s="12" t="str">
        <f t="shared" si="5"/>
        <v>01010100</v>
      </c>
      <c r="N24" s="12">
        <f t="shared" si="6"/>
        <v>80</v>
      </c>
      <c r="O24" s="13">
        <f t="shared" si="7"/>
        <v>4</v>
      </c>
      <c r="P24" s="12" t="str">
        <f t="shared" si="8"/>
        <v>84,54,53,6,5,34,70,66,102,95,86,0,50,8,2,0,40,79,98,111,90,60,62,7,11,106,46,75,103,15,26,0,3,1,22,107,69,41,110,63,91,25,108,33,43,109,44,76,59,47,89,58,55,9,10,96,71,74,105</v>
      </c>
    </row>
    <row r="25" spans="1:16" s="12" customFormat="1" x14ac:dyDescent="0.25">
      <c r="A25" s="13">
        <v>34</v>
      </c>
      <c r="B25" s="13">
        <f t="shared" si="0"/>
        <v>2</v>
      </c>
      <c r="C25" s="13">
        <f t="shared" si="1"/>
        <v>2</v>
      </c>
      <c r="D25" s="13">
        <f t="shared" si="2"/>
        <v>22</v>
      </c>
      <c r="E25" s="13">
        <v>0</v>
      </c>
      <c r="F25" s="17" t="s">
        <v>4</v>
      </c>
      <c r="G25" s="17"/>
      <c r="H25" s="17" t="str">
        <f t="shared" si="3"/>
        <v>s</v>
      </c>
      <c r="I25" s="12" t="s">
        <v>118</v>
      </c>
      <c r="J25" s="12">
        <f t="shared" si="9"/>
        <v>115</v>
      </c>
      <c r="K25" s="12">
        <v>54</v>
      </c>
      <c r="L25" s="12">
        <f t="shared" si="4"/>
        <v>54</v>
      </c>
      <c r="M25" s="12" t="str">
        <f t="shared" si="5"/>
        <v>00110110</v>
      </c>
      <c r="N25" s="12">
        <f t="shared" si="6"/>
        <v>48</v>
      </c>
      <c r="O25" s="13">
        <f t="shared" si="7"/>
        <v>6</v>
      </c>
      <c r="P25" s="12" t="str">
        <f t="shared" si="8"/>
        <v>54,53,6,5,34,70,66,102,95,86,0,50,8,2,0,40,79,98,111,90,60,62,7,11,106,46,75,103,15,26,0,3,1,22,107,69,41,110,63,91,25,108,33,43,109,44,76,59,47,89,58,55,9,10,96,71,74,105</v>
      </c>
    </row>
    <row r="26" spans="1:16" s="12" customFormat="1" x14ac:dyDescent="0.25">
      <c r="A26" s="13">
        <v>35</v>
      </c>
      <c r="B26" s="13">
        <f t="shared" si="0"/>
        <v>2</v>
      </c>
      <c r="C26" s="13">
        <f t="shared" si="1"/>
        <v>3</v>
      </c>
      <c r="D26" s="13">
        <f t="shared" si="2"/>
        <v>23</v>
      </c>
      <c r="E26" s="13">
        <v>0</v>
      </c>
      <c r="F26" s="17" t="s">
        <v>3</v>
      </c>
      <c r="G26" s="17"/>
      <c r="H26" s="17" t="str">
        <f t="shared" si="3"/>
        <v>d</v>
      </c>
      <c r="I26" s="12" t="s">
        <v>118</v>
      </c>
      <c r="J26" s="12">
        <f t="shared" si="9"/>
        <v>100</v>
      </c>
      <c r="K26" s="12">
        <v>53</v>
      </c>
      <c r="L26" s="12">
        <f t="shared" si="4"/>
        <v>53</v>
      </c>
      <c r="M26" s="12" t="str">
        <f t="shared" si="5"/>
        <v>00110101</v>
      </c>
      <c r="N26" s="12">
        <f t="shared" si="6"/>
        <v>48</v>
      </c>
      <c r="O26" s="13">
        <f t="shared" si="7"/>
        <v>5</v>
      </c>
      <c r="P26" s="12" t="str">
        <f t="shared" si="8"/>
        <v>53,6,5,34,70,66,102,95,86,0,50,8,2,0,40,79,98,111,90,60,62,7,11,106,46,75,103,15,26,0,3,1,22,107,69,41,110,63,91,25,108,33,43,109,44,76,59,47,89,58,55,9,10,96,71,74,105</v>
      </c>
    </row>
    <row r="27" spans="1:16" s="12" customFormat="1" x14ac:dyDescent="0.25">
      <c r="A27" s="13">
        <v>36</v>
      </c>
      <c r="B27" s="13">
        <f t="shared" si="0"/>
        <v>2</v>
      </c>
      <c r="C27" s="13">
        <f t="shared" si="1"/>
        <v>4</v>
      </c>
      <c r="D27" s="13">
        <f t="shared" si="2"/>
        <v>24</v>
      </c>
      <c r="E27" s="13">
        <v>0</v>
      </c>
      <c r="F27" s="17" t="s">
        <v>14</v>
      </c>
      <c r="G27" s="17"/>
      <c r="H27" s="17" t="str">
        <f t="shared" si="3"/>
        <v>w</v>
      </c>
      <c r="I27" s="12" t="s">
        <v>118</v>
      </c>
      <c r="J27" s="12">
        <f t="shared" si="9"/>
        <v>119</v>
      </c>
      <c r="K27" s="12">
        <v>6</v>
      </c>
      <c r="L27" s="12">
        <f t="shared" si="4"/>
        <v>6</v>
      </c>
      <c r="M27" s="12" t="str">
        <f t="shared" si="5"/>
        <v>00000110</v>
      </c>
      <c r="N27" s="12">
        <f t="shared" si="6"/>
        <v>0</v>
      </c>
      <c r="O27" s="13">
        <f t="shared" si="7"/>
        <v>6</v>
      </c>
      <c r="P27" s="12" t="str">
        <f t="shared" si="8"/>
        <v>6,5,34,70,66,102,95,86,0,50,8,2,0,40,79,98,111,90,60,62,7,11,106,46,75,103,15,26,0,3,1,22,107,69,41,110,63,91,25,108,33,43,109,44,76,59,47,89,58,55,9,10,96,71,74,105</v>
      </c>
    </row>
    <row r="28" spans="1:16" s="12" customFormat="1" x14ac:dyDescent="0.25">
      <c r="A28" s="13">
        <v>37</v>
      </c>
      <c r="B28" s="13">
        <f t="shared" si="0"/>
        <v>2</v>
      </c>
      <c r="C28" s="13">
        <f t="shared" si="1"/>
        <v>5</v>
      </c>
      <c r="D28" s="13">
        <f t="shared" si="2"/>
        <v>25</v>
      </c>
      <c r="E28" s="13">
        <v>0</v>
      </c>
      <c r="F28" s="17" t="s">
        <v>13</v>
      </c>
      <c r="G28" s="17"/>
      <c r="H28" s="17" t="str">
        <f t="shared" si="3"/>
        <v>e</v>
      </c>
      <c r="I28" s="12" t="s">
        <v>118</v>
      </c>
      <c r="J28" s="12">
        <f t="shared" si="9"/>
        <v>101</v>
      </c>
      <c r="K28" s="12">
        <v>5</v>
      </c>
      <c r="L28" s="12">
        <f t="shared" si="4"/>
        <v>5</v>
      </c>
      <c r="M28" s="12" t="str">
        <f t="shared" si="5"/>
        <v>00000101</v>
      </c>
      <c r="N28" s="12">
        <f t="shared" si="6"/>
        <v>0</v>
      </c>
      <c r="O28" s="13">
        <f t="shared" si="7"/>
        <v>5</v>
      </c>
      <c r="P28" s="12" t="str">
        <f t="shared" si="8"/>
        <v>5,34,70,66,102,95,86,0,50,8,2,0,40,79,98,111,90,60,62,7,11,106,46,75,103,15,26,0,3,1,22,107,69,41,110,63,91,25,108,33,43,109,44,76,59,47,89,58,55,9,10,96,71,74,105</v>
      </c>
    </row>
    <row r="29" spans="1:16" s="12" customFormat="1" x14ac:dyDescent="0.25">
      <c r="A29" s="13">
        <v>38</v>
      </c>
      <c r="B29" s="13">
        <f t="shared" si="0"/>
        <v>2</v>
      </c>
      <c r="C29" s="13">
        <f t="shared" si="1"/>
        <v>6</v>
      </c>
      <c r="D29" s="13">
        <f t="shared" si="2"/>
        <v>26</v>
      </c>
      <c r="E29" s="13">
        <v>0</v>
      </c>
      <c r="F29" s="17">
        <v>2</v>
      </c>
      <c r="G29" s="17"/>
      <c r="H29" s="17">
        <f t="shared" si="3"/>
        <v>2</v>
      </c>
      <c r="I29" s="12" t="s">
        <v>117</v>
      </c>
      <c r="J29" s="12">
        <f t="shared" si="9"/>
        <v>50</v>
      </c>
      <c r="K29" s="12">
        <v>34</v>
      </c>
      <c r="L29" s="12">
        <f t="shared" si="4"/>
        <v>34</v>
      </c>
      <c r="M29" s="12" t="str">
        <f t="shared" si="5"/>
        <v>00100010</v>
      </c>
      <c r="N29" s="12">
        <f t="shared" si="6"/>
        <v>32</v>
      </c>
      <c r="O29" s="13">
        <f t="shared" si="7"/>
        <v>2</v>
      </c>
      <c r="P29" s="12" t="str">
        <f t="shared" si="8"/>
        <v>34,70,66,102,95,86,0,50,8,2,0,40,79,98,111,90,60,62,7,11,106,46,75,103,15,26,0,3,1,22,107,69,41,110,63,91,25,108,33,43,109,44,76,59,47,89,58,55,9,10,96,71,74,105</v>
      </c>
    </row>
    <row r="30" spans="1:16" s="12" customFormat="1" x14ac:dyDescent="0.25">
      <c r="A30" s="13">
        <v>39</v>
      </c>
      <c r="B30" s="13">
        <f t="shared" si="0"/>
        <v>2</v>
      </c>
      <c r="C30" s="13">
        <f t="shared" si="1"/>
        <v>7</v>
      </c>
      <c r="D30" s="13">
        <f t="shared" si="2"/>
        <v>27</v>
      </c>
      <c r="E30" s="13">
        <v>0</v>
      </c>
      <c r="F30" s="17" t="s">
        <v>216</v>
      </c>
      <c r="G30" s="17"/>
      <c r="H30" s="17" t="str">
        <f t="shared" si="3"/>
        <v>Blank 1</v>
      </c>
      <c r="I30" s="12" t="s">
        <v>115</v>
      </c>
      <c r="J30" s="12" t="str">
        <f t="shared" si="9"/>
        <v/>
      </c>
      <c r="K30" s="12">
        <v>70</v>
      </c>
      <c r="L30" s="12">
        <f t="shared" si="4"/>
        <v>70</v>
      </c>
      <c r="M30" s="12" t="str">
        <f t="shared" si="5"/>
        <v>01000110</v>
      </c>
      <c r="N30" s="12">
        <f t="shared" si="6"/>
        <v>64</v>
      </c>
      <c r="O30" s="13">
        <f t="shared" si="7"/>
        <v>6</v>
      </c>
      <c r="P30" s="12" t="str">
        <f t="shared" si="8"/>
        <v>70,66,102,95,86,0,50,8,2,0,40,79,98,111,90,60,62,7,11,106,46,75,103,15,26,0,3,1,22,107,69,41,110,63,91,25,108,33,43,109,44,76,59,47,89,58,55,9,10,96,71,74,105</v>
      </c>
    </row>
    <row r="31" spans="1:16" s="12" customFormat="1" x14ac:dyDescent="0.25">
      <c r="A31" s="13">
        <v>40</v>
      </c>
      <c r="B31" s="13">
        <f t="shared" si="0"/>
        <v>2</v>
      </c>
      <c r="C31" s="13">
        <f t="shared" si="1"/>
        <v>8</v>
      </c>
      <c r="D31" s="13">
        <f t="shared" si="2"/>
        <v>28</v>
      </c>
      <c r="E31" s="13">
        <v>0</v>
      </c>
      <c r="F31" s="17" t="s">
        <v>80</v>
      </c>
      <c r="G31" s="17"/>
      <c r="H31" s="17" t="str">
        <f t="shared" si="3"/>
        <v>Stop Code</v>
      </c>
      <c r="I31" s="12" t="s">
        <v>115</v>
      </c>
      <c r="J31" s="12" t="str">
        <f t="shared" si="9"/>
        <v/>
      </c>
      <c r="K31" s="12">
        <v>66</v>
      </c>
      <c r="L31" s="12">
        <f t="shared" si="4"/>
        <v>66</v>
      </c>
      <c r="M31" s="12" t="str">
        <f t="shared" si="5"/>
        <v>01000010</v>
      </c>
      <c r="N31" s="12">
        <f t="shared" si="6"/>
        <v>64</v>
      </c>
      <c r="O31" s="13">
        <f t="shared" si="7"/>
        <v>2</v>
      </c>
      <c r="P31" s="12" t="str">
        <f t="shared" si="8"/>
        <v>66,102,95,86,0,50,8,2,0,40,79,98,111,90,60,62,7,11,106,46,75,103,15,26,0,3,1,22,107,69,41,110,63,91,25,108,33,43,109,44,76,59,47,89,58,55,9,10,96,71,74,105</v>
      </c>
    </row>
    <row r="32" spans="1:16" s="12" customFormat="1" x14ac:dyDescent="0.25">
      <c r="A32" s="13">
        <v>41</v>
      </c>
      <c r="B32" s="13">
        <f t="shared" si="0"/>
        <v>2</v>
      </c>
      <c r="C32" s="13">
        <f t="shared" si="1"/>
        <v>9</v>
      </c>
      <c r="D32" s="13">
        <f t="shared" si="2"/>
        <v>29</v>
      </c>
      <c r="E32" s="13">
        <v>0</v>
      </c>
      <c r="F32" s="17">
        <v>3</v>
      </c>
      <c r="G32" s="17"/>
      <c r="H32" s="17">
        <f t="shared" si="3"/>
        <v>3</v>
      </c>
      <c r="I32" s="12" t="s">
        <v>117</v>
      </c>
      <c r="J32" s="12">
        <f t="shared" si="9"/>
        <v>51</v>
      </c>
      <c r="K32" s="12">
        <v>102</v>
      </c>
      <c r="L32" s="12">
        <f t="shared" si="4"/>
        <v>102</v>
      </c>
      <c r="M32" s="12" t="str">
        <f t="shared" si="5"/>
        <v>01100110</v>
      </c>
      <c r="N32" s="12">
        <f t="shared" si="6"/>
        <v>96</v>
      </c>
      <c r="O32" s="13">
        <f t="shared" si="7"/>
        <v>6</v>
      </c>
      <c r="P32" s="12" t="str">
        <f t="shared" si="8"/>
        <v>102,95,86,0,50,8,2,0,40,79,98,111,90,60,62,7,11,106,46,75,103,15,26,0,3,1,22,107,69,41,110,63,91,25,108,33,43,109,44,76,59,47,89,58,55,9,10,96,71,74,105</v>
      </c>
    </row>
    <row r="33" spans="1:16" s="12" customFormat="1" x14ac:dyDescent="0.25">
      <c r="A33" s="13">
        <v>48</v>
      </c>
      <c r="B33" s="13">
        <f t="shared" si="0"/>
        <v>3</v>
      </c>
      <c r="C33" s="13">
        <f t="shared" si="1"/>
        <v>0</v>
      </c>
      <c r="D33" s="13">
        <f t="shared" si="2"/>
        <v>30</v>
      </c>
      <c r="E33" s="13">
        <v>0</v>
      </c>
      <c r="F33" s="17" t="s">
        <v>95</v>
      </c>
      <c r="G33" s="17"/>
      <c r="H33" s="17" t="str">
        <f t="shared" si="3"/>
        <v>Prev Page</v>
      </c>
      <c r="I33" s="12" t="s">
        <v>115</v>
      </c>
      <c r="J33" s="12" t="str">
        <f t="shared" si="9"/>
        <v/>
      </c>
      <c r="K33" s="12">
        <v>95</v>
      </c>
      <c r="L33" s="12">
        <f t="shared" si="4"/>
        <v>95</v>
      </c>
      <c r="M33" s="12" t="str">
        <f t="shared" si="5"/>
        <v>01011111</v>
      </c>
      <c r="N33" s="12">
        <f t="shared" si="6"/>
        <v>80</v>
      </c>
      <c r="O33" s="13">
        <f t="shared" si="7"/>
        <v>15</v>
      </c>
      <c r="P33" s="12" t="str">
        <f t="shared" si="8"/>
        <v>95,86,0,50,8,2,0,40,79,98,111,90,60,62,7,11,106,46,75,103,15,26,0,3,1,22,107,69,41,110,63,91,25,108,33,43,109,44,76,59,47,89,58,55,9,10,96,71,74,105</v>
      </c>
    </row>
    <row r="34" spans="1:16" s="12" customFormat="1" x14ac:dyDescent="0.25">
      <c r="A34" s="13">
        <v>49</v>
      </c>
      <c r="B34" s="13">
        <f t="shared" si="0"/>
        <v>3</v>
      </c>
      <c r="C34" s="13">
        <f t="shared" si="1"/>
        <v>1</v>
      </c>
      <c r="D34" s="13">
        <f t="shared" si="2"/>
        <v>31</v>
      </c>
      <c r="E34" s="13">
        <v>0</v>
      </c>
      <c r="F34" s="17" t="s">
        <v>71</v>
      </c>
      <c r="G34" s="17"/>
      <c r="H34" s="17" t="str">
        <f t="shared" si="3"/>
        <v>z</v>
      </c>
      <c r="I34" s="12" t="s">
        <v>118</v>
      </c>
      <c r="J34" s="12">
        <f t="shared" si="9"/>
        <v>122</v>
      </c>
      <c r="K34" s="12">
        <v>86</v>
      </c>
      <c r="L34" s="12">
        <f t="shared" si="4"/>
        <v>86</v>
      </c>
      <c r="M34" s="12" t="str">
        <f t="shared" si="5"/>
        <v>01010110</v>
      </c>
      <c r="N34" s="12">
        <f t="shared" si="6"/>
        <v>80</v>
      </c>
      <c r="O34" s="13">
        <f t="shared" si="7"/>
        <v>6</v>
      </c>
      <c r="P34" s="12" t="str">
        <f t="shared" si="8"/>
        <v>86,0,50,8,2,0,40,79,98,111,90,60,62,7,11,106,46,75,103,15,26,0,3,1,22,107,69,41,110,63,91,25,108,33,43,109,44,76,59,47,89,58,55,9,10,96,71,74,105</v>
      </c>
    </row>
    <row r="35" spans="1:16" s="12" customFormat="1" ht="30" x14ac:dyDescent="0.25">
      <c r="A35" s="14">
        <v>50</v>
      </c>
      <c r="B35" s="14">
        <f t="shared" si="0"/>
        <v>3</v>
      </c>
      <c r="C35" s="14">
        <f t="shared" si="1"/>
        <v>2</v>
      </c>
      <c r="D35" s="14">
        <f t="shared" si="2"/>
        <v>32</v>
      </c>
      <c r="E35" s="14">
        <v>0</v>
      </c>
      <c r="F35" s="16" t="s">
        <v>74</v>
      </c>
      <c r="G35" s="16" t="s">
        <v>215</v>
      </c>
      <c r="H35" s="16" t="str">
        <f t="shared" ref="H35:H66" si="10">F35</f>
        <v>Shift</v>
      </c>
      <c r="I35" s="11" t="s">
        <v>121</v>
      </c>
      <c r="J35" s="11" t="str">
        <f t="shared" si="9"/>
        <v/>
      </c>
      <c r="K35" s="11">
        <v>0</v>
      </c>
      <c r="L35" s="12">
        <f t="shared" si="4"/>
        <v>0</v>
      </c>
      <c r="M35" s="12" t="str">
        <f t="shared" si="5"/>
        <v>00000000</v>
      </c>
      <c r="N35" s="12">
        <f t="shared" si="6"/>
        <v>0</v>
      </c>
      <c r="O35" s="13">
        <f t="shared" si="7"/>
        <v>0</v>
      </c>
      <c r="P35" s="12" t="str">
        <f t="shared" ref="P35:P66" si="11">K35&amp;","&amp;P36</f>
        <v>0,50,8,2,0,40,79,98,111,90,60,62,7,11,106,46,75,103,15,26,0,3,1,22,107,69,41,110,63,91,25,108,33,43,109,44,76,59,47,89,58,55,9,10,96,71,74,105</v>
      </c>
    </row>
    <row r="36" spans="1:16" s="12" customFormat="1" x14ac:dyDescent="0.25">
      <c r="A36" s="13">
        <v>51</v>
      </c>
      <c r="B36" s="13">
        <f t="shared" si="0"/>
        <v>3</v>
      </c>
      <c r="C36" s="13">
        <f t="shared" si="1"/>
        <v>3</v>
      </c>
      <c r="D36" s="13">
        <f t="shared" si="2"/>
        <v>33</v>
      </c>
      <c r="E36" s="13">
        <v>0</v>
      </c>
      <c r="F36" s="17" t="s">
        <v>0</v>
      </c>
      <c r="G36" s="17"/>
      <c r="H36" s="17" t="str">
        <f t="shared" si="10"/>
        <v>a</v>
      </c>
      <c r="I36" s="12" t="s">
        <v>118</v>
      </c>
      <c r="J36" s="12">
        <f t="shared" si="9"/>
        <v>97</v>
      </c>
      <c r="K36" s="12">
        <v>50</v>
      </c>
      <c r="L36" s="12">
        <f t="shared" si="4"/>
        <v>50</v>
      </c>
      <c r="M36" s="12" t="str">
        <f t="shared" si="5"/>
        <v>00110010</v>
      </c>
      <c r="N36" s="12">
        <f t="shared" si="6"/>
        <v>48</v>
      </c>
      <c r="O36" s="13">
        <f t="shared" si="7"/>
        <v>2</v>
      </c>
      <c r="P36" s="12" t="str">
        <f t="shared" si="11"/>
        <v>50,8,2,0,40,79,98,111,90,60,62,7,11,106,46,75,103,15,26,0,3,1,22,107,69,41,110,63,91,25,108,33,43,109,44,76,59,47,89,58,55,9,10,96,71,74,105</v>
      </c>
    </row>
    <row r="37" spans="1:16" s="12" customFormat="1" x14ac:dyDescent="0.25">
      <c r="A37" s="14">
        <v>52</v>
      </c>
      <c r="B37" s="14">
        <f t="shared" si="0"/>
        <v>3</v>
      </c>
      <c r="C37" s="14">
        <f t="shared" si="1"/>
        <v>4</v>
      </c>
      <c r="D37" s="14">
        <f t="shared" si="2"/>
        <v>34</v>
      </c>
      <c r="E37" s="14">
        <v>0</v>
      </c>
      <c r="F37" s="16" t="s">
        <v>99</v>
      </c>
      <c r="G37" s="16"/>
      <c r="H37" s="16" t="str">
        <f t="shared" si="10"/>
        <v>Tab</v>
      </c>
      <c r="I37" s="11" t="s">
        <v>121</v>
      </c>
      <c r="J37" s="11">
        <v>8</v>
      </c>
      <c r="K37" s="11">
        <v>8</v>
      </c>
      <c r="L37" s="12">
        <f t="shared" si="4"/>
        <v>8</v>
      </c>
      <c r="M37" s="12" t="str">
        <f t="shared" si="5"/>
        <v>00001000</v>
      </c>
      <c r="N37" s="12">
        <f t="shared" si="6"/>
        <v>0</v>
      </c>
      <c r="O37" s="13">
        <f t="shared" si="7"/>
        <v>8</v>
      </c>
      <c r="P37" s="12" t="str">
        <f t="shared" si="11"/>
        <v>8,2,0,40,79,98,111,90,60,62,7,11,106,46,75,103,15,26,0,3,1,22,107,69,41,110,63,91,25,108,33,43,109,44,76,59,47,89,58,55,9,10,96,71,74,105</v>
      </c>
    </row>
    <row r="38" spans="1:16" s="12" customFormat="1" x14ac:dyDescent="0.25">
      <c r="A38" s="13">
        <v>53</v>
      </c>
      <c r="B38" s="13">
        <f t="shared" si="0"/>
        <v>3</v>
      </c>
      <c r="C38" s="13">
        <f t="shared" si="1"/>
        <v>5</v>
      </c>
      <c r="D38" s="13">
        <f t="shared" si="2"/>
        <v>35</v>
      </c>
      <c r="E38" s="13">
        <v>0</v>
      </c>
      <c r="F38" s="17" t="s">
        <v>11</v>
      </c>
      <c r="G38" s="17"/>
      <c r="H38" s="17" t="str">
        <f t="shared" si="10"/>
        <v>q</v>
      </c>
      <c r="I38" s="12" t="s">
        <v>118</v>
      </c>
      <c r="J38" s="12">
        <f t="shared" ref="J38:J56" si="12">IF(LEN(H38)=1,CODE(H38),"")</f>
        <v>113</v>
      </c>
      <c r="K38" s="12">
        <v>2</v>
      </c>
      <c r="L38" s="12">
        <f t="shared" si="4"/>
        <v>2</v>
      </c>
      <c r="M38" s="12" t="str">
        <f t="shared" si="5"/>
        <v>00000010</v>
      </c>
      <c r="N38" s="12">
        <f t="shared" si="6"/>
        <v>0</v>
      </c>
      <c r="O38" s="13">
        <f t="shared" si="7"/>
        <v>2</v>
      </c>
      <c r="P38" s="12" t="str">
        <f t="shared" si="11"/>
        <v>2,0,40,79,98,111,90,60,62,7,11,106,46,75,103,15,26,0,3,1,22,107,69,41,110,63,91,25,108,33,43,109,44,76,59,47,89,58,55,9,10,96,71,74,105</v>
      </c>
    </row>
    <row r="39" spans="1:16" s="12" customFormat="1" x14ac:dyDescent="0.25">
      <c r="A39" s="13">
        <v>54</v>
      </c>
      <c r="B39" s="13">
        <f t="shared" si="0"/>
        <v>3</v>
      </c>
      <c r="C39" s="13">
        <f t="shared" si="1"/>
        <v>6</v>
      </c>
      <c r="D39" s="13">
        <f t="shared" si="2"/>
        <v>36</v>
      </c>
      <c r="E39" s="13">
        <v>0</v>
      </c>
      <c r="F39" s="17" t="s">
        <v>122</v>
      </c>
      <c r="G39" s="17"/>
      <c r="H39" s="17" t="str">
        <f t="shared" si="10"/>
        <v>Unknown</v>
      </c>
      <c r="J39" s="12" t="str">
        <f t="shared" si="12"/>
        <v/>
      </c>
      <c r="K39" s="12">
        <v>0</v>
      </c>
      <c r="L39" s="12">
        <f t="shared" si="4"/>
        <v>0</v>
      </c>
      <c r="M39" s="12" t="str">
        <f t="shared" si="5"/>
        <v>00000000</v>
      </c>
      <c r="N39" s="12">
        <f t="shared" si="6"/>
        <v>0</v>
      </c>
      <c r="O39" s="13">
        <f t="shared" si="7"/>
        <v>0</v>
      </c>
      <c r="P39" s="12" t="str">
        <f t="shared" si="11"/>
        <v>0,40,79,98,111,90,60,62,7,11,106,46,75,103,15,26,0,3,1,22,107,69,41,110,63,91,25,108,33,43,109,44,76,59,47,89,58,55,9,10,96,71,74,105</v>
      </c>
    </row>
    <row r="40" spans="1:16" s="12" customFormat="1" x14ac:dyDescent="0.25">
      <c r="A40" s="13">
        <v>55</v>
      </c>
      <c r="B40" s="13">
        <f t="shared" si="0"/>
        <v>3</v>
      </c>
      <c r="C40" s="13">
        <f t="shared" si="1"/>
        <v>7</v>
      </c>
      <c r="D40" s="13">
        <f t="shared" si="2"/>
        <v>37</v>
      </c>
      <c r="E40" s="13">
        <v>0</v>
      </c>
      <c r="F40" s="17" t="s">
        <v>79</v>
      </c>
      <c r="G40" s="17"/>
      <c r="H40" s="17" t="str">
        <f t="shared" si="10"/>
        <v>Superscript</v>
      </c>
      <c r="I40" s="12" t="s">
        <v>115</v>
      </c>
      <c r="J40" s="12" t="str">
        <f t="shared" si="12"/>
        <v/>
      </c>
      <c r="K40" s="12">
        <v>40</v>
      </c>
      <c r="L40" s="12">
        <f t="shared" si="4"/>
        <v>40</v>
      </c>
      <c r="M40" s="12" t="str">
        <f t="shared" si="5"/>
        <v>00101000</v>
      </c>
      <c r="N40" s="12">
        <f t="shared" si="6"/>
        <v>32</v>
      </c>
      <c r="O40" s="13">
        <f t="shared" si="7"/>
        <v>8</v>
      </c>
      <c r="P40" s="12" t="str">
        <f t="shared" si="11"/>
        <v>40,79,98,111,90,60,62,7,11,106,46,75,103,15,26,0,3,1,22,107,69,41,110,63,91,25,108,33,43,109,44,76,59,47,89,58,55,9,10,96,71,74,105</v>
      </c>
    </row>
    <row r="41" spans="1:16" s="12" customFormat="1" x14ac:dyDescent="0.25">
      <c r="A41" s="13">
        <v>56</v>
      </c>
      <c r="B41" s="13">
        <f t="shared" si="0"/>
        <v>3</v>
      </c>
      <c r="C41" s="13">
        <f t="shared" si="1"/>
        <v>8</v>
      </c>
      <c r="D41" s="13">
        <f t="shared" si="2"/>
        <v>38</v>
      </c>
      <c r="E41" s="13">
        <v>0</v>
      </c>
      <c r="F41" s="17" t="s">
        <v>78</v>
      </c>
      <c r="G41" s="17"/>
      <c r="H41" s="17" t="str">
        <f t="shared" si="10"/>
        <v>Subscript</v>
      </c>
      <c r="I41" s="12" t="s">
        <v>115</v>
      </c>
      <c r="J41" s="12" t="str">
        <f t="shared" si="12"/>
        <v/>
      </c>
      <c r="K41" s="12">
        <v>79</v>
      </c>
      <c r="L41" s="12">
        <f t="shared" si="4"/>
        <v>79</v>
      </c>
      <c r="M41" s="12" t="str">
        <f t="shared" si="5"/>
        <v>01001111</v>
      </c>
      <c r="N41" s="12">
        <f t="shared" si="6"/>
        <v>64</v>
      </c>
      <c r="O41" s="13">
        <f t="shared" si="7"/>
        <v>15</v>
      </c>
      <c r="P41" s="12" t="str">
        <f t="shared" si="11"/>
        <v>79,98,111,90,60,62,7,11,106,46,75,103,15,26,0,3,1,22,107,69,41,110,63,91,25,108,33,43,109,44,76,59,47,89,58,55,9,10,96,71,74,105</v>
      </c>
    </row>
    <row r="42" spans="1:16" s="12" customFormat="1" x14ac:dyDescent="0.25">
      <c r="A42" s="13">
        <v>57</v>
      </c>
      <c r="B42" s="13">
        <f t="shared" si="0"/>
        <v>3</v>
      </c>
      <c r="C42" s="13">
        <f t="shared" si="1"/>
        <v>9</v>
      </c>
      <c r="D42" s="13">
        <f t="shared" si="2"/>
        <v>39</v>
      </c>
      <c r="E42" s="13">
        <v>0</v>
      </c>
      <c r="F42" s="17">
        <v>1</v>
      </c>
      <c r="G42" s="17"/>
      <c r="H42" s="17">
        <f t="shared" si="10"/>
        <v>1</v>
      </c>
      <c r="I42" s="12" t="s">
        <v>117</v>
      </c>
      <c r="J42" s="12">
        <f t="shared" si="12"/>
        <v>49</v>
      </c>
      <c r="K42" s="12">
        <v>98</v>
      </c>
      <c r="L42" s="12">
        <f t="shared" si="4"/>
        <v>98</v>
      </c>
      <c r="M42" s="12" t="str">
        <f t="shared" si="5"/>
        <v>01100010</v>
      </c>
      <c r="N42" s="12">
        <f t="shared" si="6"/>
        <v>96</v>
      </c>
      <c r="O42" s="13">
        <f t="shared" si="7"/>
        <v>2</v>
      </c>
      <c r="P42" s="12" t="str">
        <f t="shared" si="11"/>
        <v>98,111,90,60,62,7,11,106,46,75,103,15,26,0,3,1,22,107,69,41,110,63,91,25,108,33,43,109,44,76,59,47,89,58,55,9,10,96,71,74,105</v>
      </c>
    </row>
    <row r="43" spans="1:16" s="12" customFormat="1" x14ac:dyDescent="0.25">
      <c r="A43" s="13">
        <v>64</v>
      </c>
      <c r="B43" s="13">
        <f t="shared" si="0"/>
        <v>4</v>
      </c>
      <c r="C43" s="13">
        <f t="shared" si="1"/>
        <v>0</v>
      </c>
      <c r="D43" s="13">
        <f t="shared" si="2"/>
        <v>40</v>
      </c>
      <c r="E43" s="13">
        <v>0</v>
      </c>
      <c r="F43" s="17" t="s">
        <v>92</v>
      </c>
      <c r="G43" s="17"/>
      <c r="H43" s="17" t="str">
        <f t="shared" si="10"/>
        <v>Index</v>
      </c>
      <c r="I43" s="12" t="s">
        <v>115</v>
      </c>
      <c r="J43" s="12" t="str">
        <f t="shared" si="12"/>
        <v/>
      </c>
      <c r="K43" s="12">
        <v>111</v>
      </c>
      <c r="L43" s="12">
        <f t="shared" si="4"/>
        <v>111</v>
      </c>
      <c r="M43" s="12" t="str">
        <f t="shared" si="5"/>
        <v>01101111</v>
      </c>
      <c r="N43" s="12">
        <f t="shared" si="6"/>
        <v>96</v>
      </c>
      <c r="O43" s="13">
        <f t="shared" si="7"/>
        <v>15</v>
      </c>
      <c r="P43" s="12" t="str">
        <f t="shared" si="11"/>
        <v>111,90,60,62,7,11,106,46,75,103,15,26,0,3,1,22,107,69,41,110,63,91,25,108,33,43,109,44,76,59,47,89,58,55,9,10,96,71,74,105</v>
      </c>
    </row>
    <row r="44" spans="1:16" s="12" customFormat="1" x14ac:dyDescent="0.25">
      <c r="A44" s="13">
        <v>65</v>
      </c>
      <c r="B44" s="13">
        <f t="shared" si="0"/>
        <v>4</v>
      </c>
      <c r="C44" s="13">
        <f t="shared" si="1"/>
        <v>1</v>
      </c>
      <c r="D44" s="13">
        <f t="shared" si="2"/>
        <v>41</v>
      </c>
      <c r="E44" s="13">
        <v>0</v>
      </c>
      <c r="F44" s="17" t="s">
        <v>31</v>
      </c>
      <c r="G44" s="17"/>
      <c r="H44" s="17" t="str">
        <f t="shared" si="10"/>
        <v>,</v>
      </c>
      <c r="I44" s="12" t="s">
        <v>120</v>
      </c>
      <c r="J44" s="12">
        <f t="shared" si="12"/>
        <v>44</v>
      </c>
      <c r="K44" s="12">
        <v>90</v>
      </c>
      <c r="L44" s="12">
        <f t="shared" si="4"/>
        <v>90</v>
      </c>
      <c r="M44" s="12" t="str">
        <f t="shared" si="5"/>
        <v>01011010</v>
      </c>
      <c r="N44" s="12">
        <f t="shared" si="6"/>
        <v>80</v>
      </c>
      <c r="O44" s="13">
        <f t="shared" si="7"/>
        <v>10</v>
      </c>
      <c r="P44" s="12" t="str">
        <f t="shared" si="11"/>
        <v>90,60,62,7,11,106,46,75,103,15,26,0,3,1,22,107,69,41,110,63,91,25,108,33,43,109,44,76,59,47,89,58,55,9,10,96,71,74,105</v>
      </c>
    </row>
    <row r="45" spans="1:16" s="12" customFormat="1" x14ac:dyDescent="0.25">
      <c r="A45" s="13">
        <v>66</v>
      </c>
      <c r="B45" s="13">
        <f t="shared" si="0"/>
        <v>4</v>
      </c>
      <c r="C45" s="13">
        <f t="shared" si="1"/>
        <v>2</v>
      </c>
      <c r="D45" s="13">
        <f t="shared" si="2"/>
        <v>42</v>
      </c>
      <c r="E45" s="13">
        <v>0</v>
      </c>
      <c r="F45" s="17" t="s">
        <v>73</v>
      </c>
      <c r="G45" s="17"/>
      <c r="H45" s="17" t="str">
        <f t="shared" si="10"/>
        <v>;</v>
      </c>
      <c r="I45" s="12" t="s">
        <v>120</v>
      </c>
      <c r="J45" s="12">
        <f t="shared" si="12"/>
        <v>59</v>
      </c>
      <c r="K45" s="12">
        <v>60</v>
      </c>
      <c r="L45" s="12">
        <f t="shared" si="4"/>
        <v>60</v>
      </c>
      <c r="M45" s="12" t="str">
        <f t="shared" si="5"/>
        <v>00111100</v>
      </c>
      <c r="N45" s="12">
        <f t="shared" si="6"/>
        <v>48</v>
      </c>
      <c r="O45" s="13">
        <f t="shared" si="7"/>
        <v>12</v>
      </c>
      <c r="P45" s="12" t="str">
        <f t="shared" si="11"/>
        <v>60,62,7,11,106,46,75,103,15,26,0,3,1,22,107,69,41,110,63,91,25,108,33,43,109,44,76,59,47,89,58,55,9,10,96,71,74,105</v>
      </c>
    </row>
    <row r="46" spans="1:16" s="12" customFormat="1" x14ac:dyDescent="0.25">
      <c r="A46" s="13">
        <v>67</v>
      </c>
      <c r="B46" s="13">
        <f t="shared" si="0"/>
        <v>4</v>
      </c>
      <c r="C46" s="13">
        <f t="shared" si="1"/>
        <v>3</v>
      </c>
      <c r="D46" s="13">
        <f t="shared" si="2"/>
        <v>43</v>
      </c>
      <c r="E46" s="13">
        <v>0</v>
      </c>
      <c r="F46" s="18" t="str">
        <f>"'"</f>
        <v>'</v>
      </c>
      <c r="G46" s="18"/>
      <c r="H46" s="17" t="str">
        <f t="shared" si="10"/>
        <v>'</v>
      </c>
      <c r="I46" s="12" t="s">
        <v>120</v>
      </c>
      <c r="J46" s="12">
        <f t="shared" si="12"/>
        <v>39</v>
      </c>
      <c r="K46" s="12">
        <v>62</v>
      </c>
      <c r="L46" s="12">
        <f t="shared" si="4"/>
        <v>62</v>
      </c>
      <c r="M46" s="12" t="str">
        <f t="shared" si="5"/>
        <v>00111110</v>
      </c>
      <c r="N46" s="12">
        <f t="shared" si="6"/>
        <v>48</v>
      </c>
      <c r="O46" s="13">
        <f t="shared" si="7"/>
        <v>14</v>
      </c>
      <c r="P46" s="12" t="str">
        <f t="shared" si="11"/>
        <v>62,7,11,106,46,75,103,15,26,0,3,1,22,107,69,41,110,63,91,25,108,33,43,109,44,76,59,47,89,58,55,9,10,96,71,74,105</v>
      </c>
    </row>
    <row r="47" spans="1:16" s="12" customFormat="1" x14ac:dyDescent="0.25">
      <c r="A47" s="13">
        <v>68</v>
      </c>
      <c r="B47" s="13">
        <f t="shared" si="0"/>
        <v>4</v>
      </c>
      <c r="C47" s="13">
        <f t="shared" si="1"/>
        <v>4</v>
      </c>
      <c r="D47" s="13">
        <f t="shared" si="2"/>
        <v>44</v>
      </c>
      <c r="E47" s="13">
        <v>0</v>
      </c>
      <c r="F47" s="17" t="s">
        <v>15</v>
      </c>
      <c r="G47" s="17"/>
      <c r="H47" s="17" t="str">
        <f t="shared" si="10"/>
        <v>p</v>
      </c>
      <c r="I47" s="12" t="s">
        <v>118</v>
      </c>
      <c r="J47" s="12">
        <f t="shared" si="12"/>
        <v>112</v>
      </c>
      <c r="K47" s="12">
        <v>7</v>
      </c>
      <c r="L47" s="12">
        <f t="shared" si="4"/>
        <v>7</v>
      </c>
      <c r="M47" s="12" t="str">
        <f t="shared" si="5"/>
        <v>00000111</v>
      </c>
      <c r="N47" s="12">
        <f t="shared" si="6"/>
        <v>0</v>
      </c>
      <c r="O47" s="13">
        <f t="shared" si="7"/>
        <v>7</v>
      </c>
      <c r="P47" s="12" t="str">
        <f t="shared" si="11"/>
        <v>7,11,106,46,75,103,15,26,0,3,1,22,107,69,41,110,63,91,25,108,33,43,109,44,76,59,47,89,58,55,9,10,96,71,74,105</v>
      </c>
    </row>
    <row r="48" spans="1:16" s="12" customFormat="1" x14ac:dyDescent="0.25">
      <c r="A48" s="13">
        <v>69</v>
      </c>
      <c r="B48" s="13">
        <f t="shared" si="0"/>
        <v>4</v>
      </c>
      <c r="C48" s="13">
        <f t="shared" si="1"/>
        <v>5</v>
      </c>
      <c r="D48" s="13">
        <f t="shared" si="2"/>
        <v>45</v>
      </c>
      <c r="E48" s="13">
        <v>0</v>
      </c>
      <c r="F48" s="17" t="s">
        <v>18</v>
      </c>
      <c r="G48" s="17"/>
      <c r="H48" s="17" t="str">
        <f t="shared" si="10"/>
        <v>]</v>
      </c>
      <c r="I48" s="12" t="s">
        <v>120</v>
      </c>
      <c r="J48" s="12">
        <f t="shared" si="12"/>
        <v>93</v>
      </c>
      <c r="K48" s="12">
        <v>11</v>
      </c>
      <c r="L48" s="12">
        <f t="shared" si="4"/>
        <v>11</v>
      </c>
      <c r="M48" s="12" t="str">
        <f t="shared" si="5"/>
        <v>00001011</v>
      </c>
      <c r="N48" s="12">
        <f t="shared" si="6"/>
        <v>0</v>
      </c>
      <c r="O48" s="13">
        <f t="shared" si="7"/>
        <v>11</v>
      </c>
      <c r="P48" s="12" t="str">
        <f t="shared" si="11"/>
        <v>11,106,46,75,103,15,26,0,3,1,22,107,69,41,110,63,91,25,108,33,43,109,44,76,59,47,89,58,55,9,10,96,71,74,105</v>
      </c>
    </row>
    <row r="49" spans="1:16" s="12" customFormat="1" x14ac:dyDescent="0.25">
      <c r="A49" s="13">
        <v>70</v>
      </c>
      <c r="B49" s="13">
        <f t="shared" si="0"/>
        <v>4</v>
      </c>
      <c r="C49" s="13">
        <f t="shared" si="1"/>
        <v>6</v>
      </c>
      <c r="D49" s="13">
        <f t="shared" si="2"/>
        <v>46</v>
      </c>
      <c r="E49" s="13">
        <v>0</v>
      </c>
      <c r="F49" s="17">
        <v>0</v>
      </c>
      <c r="G49" s="17"/>
      <c r="H49" s="17">
        <f t="shared" si="10"/>
        <v>0</v>
      </c>
      <c r="I49" s="12" t="s">
        <v>117</v>
      </c>
      <c r="J49" s="12">
        <f t="shared" si="12"/>
        <v>48</v>
      </c>
      <c r="K49" s="12">
        <v>106</v>
      </c>
      <c r="L49" s="12">
        <f t="shared" si="4"/>
        <v>106</v>
      </c>
      <c r="M49" s="12" t="str">
        <f t="shared" si="5"/>
        <v>01101010</v>
      </c>
      <c r="N49" s="12">
        <f t="shared" si="6"/>
        <v>96</v>
      </c>
      <c r="O49" s="13">
        <f t="shared" si="7"/>
        <v>10</v>
      </c>
      <c r="P49" s="12" t="str">
        <f t="shared" si="11"/>
        <v>106,46,75,103,15,26,0,3,1,22,107,69,41,110,63,91,25,108,33,43,109,44,76,59,47,89,58,55,9,10,96,71,74,105</v>
      </c>
    </row>
    <row r="50" spans="1:16" s="12" customFormat="1" x14ac:dyDescent="0.25">
      <c r="A50" s="13">
        <v>71</v>
      </c>
      <c r="B50" s="13">
        <f t="shared" si="0"/>
        <v>4</v>
      </c>
      <c r="C50" s="13">
        <f t="shared" si="1"/>
        <v>7</v>
      </c>
      <c r="D50" s="13">
        <f t="shared" si="2"/>
        <v>47</v>
      </c>
      <c r="E50" s="13">
        <v>0</v>
      </c>
      <c r="F50" s="17" t="s">
        <v>87</v>
      </c>
      <c r="G50" s="17"/>
      <c r="H50" s="17" t="str">
        <f t="shared" si="10"/>
        <v>Edit</v>
      </c>
      <c r="I50" s="12" t="s">
        <v>115</v>
      </c>
      <c r="J50" s="12" t="str">
        <f t="shared" si="12"/>
        <v/>
      </c>
      <c r="K50" s="12">
        <v>46</v>
      </c>
      <c r="L50" s="12">
        <f t="shared" si="4"/>
        <v>46</v>
      </c>
      <c r="M50" s="12" t="str">
        <f t="shared" si="5"/>
        <v>00101110</v>
      </c>
      <c r="N50" s="12">
        <f t="shared" si="6"/>
        <v>32</v>
      </c>
      <c r="O50" s="13">
        <f t="shared" si="7"/>
        <v>14</v>
      </c>
      <c r="P50" s="12" t="str">
        <f t="shared" si="11"/>
        <v>46,75,103,15,26,0,3,1,22,107,69,41,110,63,91,25,108,33,43,109,44,76,59,47,89,58,55,9,10,96,71,74,105</v>
      </c>
    </row>
    <row r="51" spans="1:16" s="12" customFormat="1" x14ac:dyDescent="0.25">
      <c r="A51" s="13">
        <v>72</v>
      </c>
      <c r="B51" s="13">
        <f t="shared" si="0"/>
        <v>4</v>
      </c>
      <c r="C51" s="13">
        <f t="shared" si="1"/>
        <v>8</v>
      </c>
      <c r="D51" s="13">
        <f t="shared" si="2"/>
        <v>48</v>
      </c>
      <c r="E51" s="13">
        <v>0</v>
      </c>
      <c r="F51" s="17" t="s">
        <v>86</v>
      </c>
      <c r="G51" s="17"/>
      <c r="H51" s="17" t="str">
        <f t="shared" si="10"/>
        <v>Justify</v>
      </c>
      <c r="I51" s="12" t="s">
        <v>115</v>
      </c>
      <c r="J51" s="12" t="str">
        <f t="shared" si="12"/>
        <v/>
      </c>
      <c r="K51" s="12">
        <v>75</v>
      </c>
      <c r="L51" s="12">
        <f t="shared" si="4"/>
        <v>75</v>
      </c>
      <c r="M51" s="12" t="str">
        <f t="shared" si="5"/>
        <v>01001011</v>
      </c>
      <c r="N51" s="12">
        <f t="shared" si="6"/>
        <v>64</v>
      </c>
      <c r="O51" s="13">
        <f t="shared" si="7"/>
        <v>11</v>
      </c>
      <c r="P51" s="12" t="str">
        <f t="shared" si="11"/>
        <v>75,103,15,26,0,3,1,22,107,69,41,110,63,91,25,108,33,43,109,44,76,59,47,89,58,55,9,10,96,71,74,105</v>
      </c>
    </row>
    <row r="52" spans="1:16" s="12" customFormat="1" x14ac:dyDescent="0.25">
      <c r="A52" s="13">
        <v>73</v>
      </c>
      <c r="B52" s="13">
        <f t="shared" si="0"/>
        <v>4</v>
      </c>
      <c r="C52" s="13">
        <f t="shared" si="1"/>
        <v>9</v>
      </c>
      <c r="D52" s="13">
        <f t="shared" si="2"/>
        <v>49</v>
      </c>
      <c r="E52" s="13">
        <v>0</v>
      </c>
      <c r="F52" s="18" t="s">
        <v>32</v>
      </c>
      <c r="G52" s="18"/>
      <c r="H52" s="17" t="str">
        <f t="shared" si="10"/>
        <v>-</v>
      </c>
      <c r="I52" s="12" t="s">
        <v>120</v>
      </c>
      <c r="J52" s="12">
        <f t="shared" si="12"/>
        <v>45</v>
      </c>
      <c r="K52" s="12">
        <v>103</v>
      </c>
      <c r="L52" s="12">
        <f t="shared" si="4"/>
        <v>103</v>
      </c>
      <c r="M52" s="12" t="str">
        <f t="shared" si="5"/>
        <v>01100111</v>
      </c>
      <c r="N52" s="12">
        <f t="shared" si="6"/>
        <v>96</v>
      </c>
      <c r="O52" s="13">
        <f t="shared" si="7"/>
        <v>7</v>
      </c>
      <c r="P52" s="12" t="str">
        <f t="shared" si="11"/>
        <v>103,15,26,0,3,1,22,107,69,41,110,63,91,25,108,33,43,109,44,76,59,47,89,58,55,9,10,96,71,74,105</v>
      </c>
    </row>
    <row r="53" spans="1:16" s="12" customFormat="1" x14ac:dyDescent="0.25">
      <c r="A53" s="13">
        <v>80</v>
      </c>
      <c r="B53" s="13">
        <f t="shared" si="0"/>
        <v>5</v>
      </c>
      <c r="C53" s="13">
        <f t="shared" si="1"/>
        <v>0</v>
      </c>
      <c r="D53" s="13">
        <f t="shared" si="2"/>
        <v>50</v>
      </c>
      <c r="E53" s="13">
        <v>0</v>
      </c>
      <c r="F53" s="17" t="s">
        <v>93</v>
      </c>
      <c r="G53" s="17"/>
      <c r="H53" s="17" t="str">
        <f t="shared" si="10"/>
        <v>Call</v>
      </c>
      <c r="I53" s="12" t="s">
        <v>115</v>
      </c>
      <c r="J53" s="12" t="str">
        <f t="shared" si="12"/>
        <v/>
      </c>
      <c r="K53" s="12">
        <v>15</v>
      </c>
      <c r="L53" s="12">
        <f t="shared" si="4"/>
        <v>15</v>
      </c>
      <c r="M53" s="12" t="str">
        <f t="shared" si="5"/>
        <v>00001111</v>
      </c>
      <c r="N53" s="12">
        <f t="shared" si="6"/>
        <v>0</v>
      </c>
      <c r="O53" s="13">
        <f t="shared" si="7"/>
        <v>15</v>
      </c>
      <c r="P53" s="12" t="str">
        <f t="shared" si="11"/>
        <v>15,26,0,3,1,22,107,69,41,110,63,91,25,108,33,43,109,44,76,59,47,89,58,55,9,10,96,71,74,105</v>
      </c>
    </row>
    <row r="54" spans="1:16" s="12" customFormat="1" x14ac:dyDescent="0.25">
      <c r="A54" s="13">
        <v>81</v>
      </c>
      <c r="B54" s="13">
        <f t="shared" si="0"/>
        <v>5</v>
      </c>
      <c r="C54" s="13">
        <f t="shared" si="1"/>
        <v>1</v>
      </c>
      <c r="D54" s="13">
        <f t="shared" si="2"/>
        <v>51</v>
      </c>
      <c r="E54" s="13">
        <v>0</v>
      </c>
      <c r="F54" s="17" t="s">
        <v>33</v>
      </c>
      <c r="G54" s="17"/>
      <c r="H54" s="17" t="str">
        <f t="shared" si="10"/>
        <v>.</v>
      </c>
      <c r="I54" s="12" t="s">
        <v>120</v>
      </c>
      <c r="J54" s="12">
        <f t="shared" si="12"/>
        <v>46</v>
      </c>
      <c r="K54" s="12">
        <v>26</v>
      </c>
      <c r="L54" s="12">
        <f t="shared" si="4"/>
        <v>26</v>
      </c>
      <c r="M54" s="12" t="str">
        <f t="shared" si="5"/>
        <v>00011010</v>
      </c>
      <c r="N54" s="12">
        <f t="shared" si="6"/>
        <v>16</v>
      </c>
      <c r="O54" s="13">
        <f t="shared" si="7"/>
        <v>10</v>
      </c>
      <c r="P54" s="12" t="str">
        <f t="shared" si="11"/>
        <v>26,0,3,1,22,107,69,41,110,63,91,25,108,33,43,109,44,76,59,47,89,58,55,9,10,96,71,74,105</v>
      </c>
    </row>
    <row r="55" spans="1:16" s="12" customFormat="1" ht="30" x14ac:dyDescent="0.25">
      <c r="A55" s="14">
        <v>82</v>
      </c>
      <c r="B55" s="14">
        <f t="shared" si="0"/>
        <v>5</v>
      </c>
      <c r="C55" s="14">
        <f t="shared" si="1"/>
        <v>2</v>
      </c>
      <c r="D55" s="14">
        <f t="shared" si="2"/>
        <v>52</v>
      </c>
      <c r="E55" s="14">
        <v>0</v>
      </c>
      <c r="F55" s="16" t="s">
        <v>74</v>
      </c>
      <c r="G55" s="16" t="s">
        <v>215</v>
      </c>
      <c r="H55" s="16" t="str">
        <f t="shared" si="10"/>
        <v>Shift</v>
      </c>
      <c r="I55" s="11" t="s">
        <v>121</v>
      </c>
      <c r="J55" s="11" t="str">
        <f t="shared" si="12"/>
        <v/>
      </c>
      <c r="K55" s="11">
        <v>0</v>
      </c>
      <c r="L55" s="12">
        <f t="shared" si="4"/>
        <v>0</v>
      </c>
      <c r="M55" s="12" t="str">
        <f t="shared" si="5"/>
        <v>00000000</v>
      </c>
      <c r="N55" s="12">
        <f t="shared" si="6"/>
        <v>0</v>
      </c>
      <c r="O55" s="13">
        <f t="shared" si="7"/>
        <v>0</v>
      </c>
      <c r="P55" s="12" t="str">
        <f t="shared" si="11"/>
        <v>0,3,1,22,107,69,41,110,63,91,25,108,33,43,109,44,76,59,47,89,58,55,9,10,96,71,74,105</v>
      </c>
    </row>
    <row r="56" spans="1:16" s="12" customFormat="1" x14ac:dyDescent="0.25">
      <c r="A56" s="13">
        <v>83</v>
      </c>
      <c r="B56" s="13">
        <f t="shared" si="0"/>
        <v>5</v>
      </c>
      <c r="C56" s="13">
        <f t="shared" si="1"/>
        <v>3</v>
      </c>
      <c r="D56" s="13">
        <f t="shared" si="2"/>
        <v>53</v>
      </c>
      <c r="E56" s="13">
        <v>0</v>
      </c>
      <c r="F56" s="17" t="s">
        <v>97</v>
      </c>
      <c r="G56" s="17"/>
      <c r="H56" s="17" t="str">
        <f t="shared" si="10"/>
        <v>Insert</v>
      </c>
      <c r="I56" s="12" t="s">
        <v>115</v>
      </c>
      <c r="J56" s="12" t="str">
        <f t="shared" si="12"/>
        <v/>
      </c>
      <c r="K56" s="12">
        <v>3</v>
      </c>
      <c r="L56" s="12">
        <f t="shared" si="4"/>
        <v>3</v>
      </c>
      <c r="M56" s="12" t="str">
        <f t="shared" si="5"/>
        <v>00000011</v>
      </c>
      <c r="N56" s="12">
        <f t="shared" si="6"/>
        <v>0</v>
      </c>
      <c r="O56" s="13">
        <f t="shared" si="7"/>
        <v>3</v>
      </c>
      <c r="P56" s="12" t="str">
        <f t="shared" si="11"/>
        <v>3,1,22,107,69,41,110,63,91,25,108,33,43,109,44,76,59,47,89,58,55,9,10,96,71,74,105</v>
      </c>
    </row>
    <row r="57" spans="1:16" s="12" customFormat="1" x14ac:dyDescent="0.25">
      <c r="A57" s="14">
        <v>84</v>
      </c>
      <c r="B57" s="14">
        <f t="shared" si="0"/>
        <v>5</v>
      </c>
      <c r="C57" s="14">
        <f t="shared" si="1"/>
        <v>4</v>
      </c>
      <c r="D57" s="14">
        <f t="shared" si="2"/>
        <v>54</v>
      </c>
      <c r="E57" s="14">
        <v>0</v>
      </c>
      <c r="F57" s="16" t="s">
        <v>100</v>
      </c>
      <c r="G57" s="16"/>
      <c r="H57" s="16" t="str">
        <f t="shared" si="10"/>
        <v>Return</v>
      </c>
      <c r="I57" s="11" t="s">
        <v>121</v>
      </c>
      <c r="J57" s="11">
        <v>13</v>
      </c>
      <c r="K57" s="11">
        <v>1</v>
      </c>
      <c r="L57" s="12">
        <f t="shared" si="4"/>
        <v>1</v>
      </c>
      <c r="M57" s="12" t="str">
        <f t="shared" si="5"/>
        <v>00000001</v>
      </c>
      <c r="N57" s="12">
        <f t="shared" si="6"/>
        <v>0</v>
      </c>
      <c r="O57" s="13">
        <f t="shared" si="7"/>
        <v>1</v>
      </c>
      <c r="P57" s="12" t="str">
        <f t="shared" si="11"/>
        <v>1,22,107,69,41,110,63,91,25,108,33,43,109,44,76,59,47,89,58,55,9,10,96,71,74,105</v>
      </c>
    </row>
    <row r="58" spans="1:16" s="12" customFormat="1" x14ac:dyDescent="0.25">
      <c r="A58" s="14">
        <v>85</v>
      </c>
      <c r="B58" s="14">
        <f t="shared" si="0"/>
        <v>5</v>
      </c>
      <c r="C58" s="14">
        <f t="shared" si="1"/>
        <v>5</v>
      </c>
      <c r="D58" s="14">
        <f t="shared" si="2"/>
        <v>55</v>
      </c>
      <c r="E58" s="14">
        <v>0</v>
      </c>
      <c r="F58" s="16" t="s">
        <v>44</v>
      </c>
      <c r="G58" s="16"/>
      <c r="H58" s="16" t="str">
        <f t="shared" si="10"/>
        <v>Delete</v>
      </c>
      <c r="I58" s="11" t="s">
        <v>121</v>
      </c>
      <c r="J58" s="11">
        <v>127</v>
      </c>
      <c r="K58" s="11">
        <v>22</v>
      </c>
      <c r="L58" s="12">
        <f t="shared" si="4"/>
        <v>22</v>
      </c>
      <c r="M58" s="12" t="str">
        <f t="shared" si="5"/>
        <v>00010110</v>
      </c>
      <c r="N58" s="12">
        <f t="shared" si="6"/>
        <v>16</v>
      </c>
      <c r="O58" s="13">
        <f t="shared" si="7"/>
        <v>6</v>
      </c>
      <c r="P58" s="12" t="str">
        <f t="shared" si="11"/>
        <v>22,107,69,41,110,63,91,25,108,33,43,109,44,76,59,47,89,58,55,9,10,96,71,74,105</v>
      </c>
    </row>
    <row r="59" spans="1:16" s="12" customFormat="1" x14ac:dyDescent="0.25">
      <c r="A59" s="13">
        <v>86</v>
      </c>
      <c r="B59" s="13">
        <f t="shared" si="0"/>
        <v>5</v>
      </c>
      <c r="C59" s="13">
        <f t="shared" si="1"/>
        <v>6</v>
      </c>
      <c r="D59" s="13">
        <f t="shared" si="2"/>
        <v>56</v>
      </c>
      <c r="E59" s="13">
        <v>0</v>
      </c>
      <c r="F59" s="18" t="s">
        <v>7</v>
      </c>
      <c r="G59" s="18"/>
      <c r="H59" s="17" t="str">
        <f t="shared" si="10"/>
        <v>=</v>
      </c>
      <c r="I59" s="12" t="s">
        <v>120</v>
      </c>
      <c r="J59" s="12">
        <f>IF(LEN(H59)=1,CODE(H59),"")</f>
        <v>61</v>
      </c>
      <c r="K59" s="12">
        <v>107</v>
      </c>
      <c r="L59" s="12">
        <f t="shared" si="4"/>
        <v>107</v>
      </c>
      <c r="M59" s="12" t="str">
        <f t="shared" si="5"/>
        <v>01101011</v>
      </c>
      <c r="N59" s="12">
        <f t="shared" si="6"/>
        <v>96</v>
      </c>
      <c r="O59" s="13">
        <f t="shared" si="7"/>
        <v>11</v>
      </c>
      <c r="P59" s="12" t="str">
        <f t="shared" si="11"/>
        <v>107,69,41,110,63,91,25,108,33,43,109,44,76,59,47,89,58,55,9,10,96,71,74,105</v>
      </c>
    </row>
    <row r="60" spans="1:16" s="12" customFormat="1" x14ac:dyDescent="0.25">
      <c r="A60" s="13">
        <v>87</v>
      </c>
      <c r="B60" s="13">
        <f t="shared" si="0"/>
        <v>5</v>
      </c>
      <c r="C60" s="13">
        <f t="shared" si="1"/>
        <v>7</v>
      </c>
      <c r="D60" s="13">
        <f t="shared" si="2"/>
        <v>57</v>
      </c>
      <c r="E60" s="13">
        <v>0</v>
      </c>
      <c r="F60" s="17" t="s">
        <v>89</v>
      </c>
      <c r="G60" s="17"/>
      <c r="H60" s="17" t="str">
        <f t="shared" si="10"/>
        <v>Line Insert</v>
      </c>
      <c r="I60" s="12" t="s">
        <v>115</v>
      </c>
      <c r="J60" s="12" t="str">
        <f>IF(LEN(H60)=1,CODE(H60),"")</f>
        <v/>
      </c>
      <c r="K60" s="12">
        <v>69</v>
      </c>
      <c r="L60" s="12">
        <f t="shared" si="4"/>
        <v>69</v>
      </c>
      <c r="M60" s="12" t="str">
        <f t="shared" si="5"/>
        <v>01000101</v>
      </c>
      <c r="N60" s="12">
        <f t="shared" si="6"/>
        <v>64</v>
      </c>
      <c r="O60" s="13">
        <f t="shared" si="7"/>
        <v>5</v>
      </c>
      <c r="P60" s="12" t="str">
        <f t="shared" si="11"/>
        <v>69,41,110,63,91,25,108,33,43,109,44,76,59,47,89,58,55,9,10,96,71,74,105</v>
      </c>
    </row>
    <row r="61" spans="1:16" s="12" customFormat="1" x14ac:dyDescent="0.25">
      <c r="A61" s="13">
        <v>88</v>
      </c>
      <c r="B61" s="13">
        <f t="shared" si="0"/>
        <v>5</v>
      </c>
      <c r="C61" s="13">
        <f t="shared" si="1"/>
        <v>8</v>
      </c>
      <c r="D61" s="13">
        <f t="shared" si="2"/>
        <v>58</v>
      </c>
      <c r="E61" s="13">
        <v>0</v>
      </c>
      <c r="F61" s="17" t="s">
        <v>88</v>
      </c>
      <c r="G61" s="17"/>
      <c r="H61" s="17" t="str">
        <f t="shared" si="10"/>
        <v>Merge</v>
      </c>
      <c r="I61" s="12" t="s">
        <v>115</v>
      </c>
      <c r="J61" s="12" t="str">
        <f>IF(LEN(H61)=1,CODE(H61),"")</f>
        <v/>
      </c>
      <c r="K61" s="12">
        <v>41</v>
      </c>
      <c r="L61" s="12">
        <f t="shared" si="4"/>
        <v>41</v>
      </c>
      <c r="M61" s="12" t="str">
        <f t="shared" si="5"/>
        <v>00101001</v>
      </c>
      <c r="N61" s="12">
        <f t="shared" si="6"/>
        <v>32</v>
      </c>
      <c r="O61" s="13">
        <f t="shared" si="7"/>
        <v>9</v>
      </c>
      <c r="P61" s="12" t="str">
        <f t="shared" si="11"/>
        <v>41,110,63,91,25,108,33,43,109,44,76,59,47,89,58,55,9,10,96,71,74,105</v>
      </c>
    </row>
    <row r="62" spans="1:16" s="12" customFormat="1" x14ac:dyDescent="0.25">
      <c r="A62" s="14">
        <v>89</v>
      </c>
      <c r="B62" s="14">
        <f t="shared" si="0"/>
        <v>5</v>
      </c>
      <c r="C62" s="14">
        <f t="shared" si="1"/>
        <v>9</v>
      </c>
      <c r="D62" s="14">
        <f t="shared" si="2"/>
        <v>59</v>
      </c>
      <c r="E62" s="14">
        <v>0</v>
      </c>
      <c r="F62" s="16" t="s">
        <v>103</v>
      </c>
      <c r="G62" s="16"/>
      <c r="H62" s="16" t="str">
        <f t="shared" si="10"/>
        <v>Backspace</v>
      </c>
      <c r="I62" s="11" t="s">
        <v>121</v>
      </c>
      <c r="J62" s="11">
        <v>10</v>
      </c>
      <c r="K62" s="11">
        <v>110</v>
      </c>
      <c r="L62" s="12">
        <f t="shared" si="4"/>
        <v>110</v>
      </c>
      <c r="M62" s="12" t="str">
        <f t="shared" si="5"/>
        <v>01101110</v>
      </c>
      <c r="N62" s="12">
        <f t="shared" si="6"/>
        <v>96</v>
      </c>
      <c r="O62" s="13">
        <f t="shared" si="7"/>
        <v>14</v>
      </c>
      <c r="P62" s="12" t="str">
        <f t="shared" si="11"/>
        <v>110,63,91,25,108,33,43,109,44,76,59,47,89,58,55,9,10,96,71,74,105</v>
      </c>
    </row>
    <row r="63" spans="1:16" s="12" customFormat="1" x14ac:dyDescent="0.25">
      <c r="A63" s="13">
        <v>96</v>
      </c>
      <c r="B63" s="13">
        <f t="shared" si="0"/>
        <v>6</v>
      </c>
      <c r="C63" s="13">
        <f t="shared" si="1"/>
        <v>0</v>
      </c>
      <c r="D63" s="13">
        <f t="shared" si="2"/>
        <v>60</v>
      </c>
      <c r="E63" s="13">
        <v>0</v>
      </c>
      <c r="F63" s="17" t="s">
        <v>94</v>
      </c>
      <c r="G63" s="17"/>
      <c r="H63" s="17" t="str">
        <f t="shared" si="10"/>
        <v>Next Page</v>
      </c>
      <c r="I63" s="12" t="s">
        <v>115</v>
      </c>
      <c r="J63" s="12" t="str">
        <f>IF(LEN(H63)=1,CODE(H63),"")</f>
        <v/>
      </c>
      <c r="K63" s="12">
        <v>63</v>
      </c>
      <c r="L63" s="12">
        <f t="shared" si="4"/>
        <v>63</v>
      </c>
      <c r="M63" s="12" t="str">
        <f t="shared" si="5"/>
        <v>00111111</v>
      </c>
      <c r="N63" s="12">
        <f t="shared" si="6"/>
        <v>48</v>
      </c>
      <c r="O63" s="13">
        <f t="shared" si="7"/>
        <v>15</v>
      </c>
      <c r="P63" s="12" t="str">
        <f t="shared" si="11"/>
        <v>63,91,25,108,33,43,109,44,76,59,47,89,58,55,9,10,96,71,74,105</v>
      </c>
    </row>
    <row r="64" spans="1:16" s="12" customFormat="1" x14ac:dyDescent="0.25">
      <c r="A64" s="13">
        <v>97</v>
      </c>
      <c r="B64" s="13">
        <f t="shared" si="0"/>
        <v>6</v>
      </c>
      <c r="C64" s="13">
        <f t="shared" si="1"/>
        <v>1</v>
      </c>
      <c r="D64" s="13">
        <f t="shared" si="2"/>
        <v>61</v>
      </c>
      <c r="E64" s="13">
        <v>0</v>
      </c>
      <c r="F64" s="17" t="s">
        <v>104</v>
      </c>
      <c r="G64" s="17"/>
      <c r="H64" s="17" t="str">
        <f t="shared" si="10"/>
        <v>/</v>
      </c>
      <c r="I64" s="12" t="s">
        <v>120</v>
      </c>
      <c r="J64" s="12">
        <f>IF(LEN(H64)=1,CODE(H64),"")</f>
        <v>47</v>
      </c>
      <c r="K64" s="12">
        <v>91</v>
      </c>
      <c r="L64" s="12">
        <f t="shared" si="4"/>
        <v>91</v>
      </c>
      <c r="M64" s="12" t="str">
        <f t="shared" si="5"/>
        <v>01011011</v>
      </c>
      <c r="N64" s="12">
        <f t="shared" si="6"/>
        <v>80</v>
      </c>
      <c r="O64" s="13">
        <f t="shared" si="7"/>
        <v>11</v>
      </c>
      <c r="P64" s="12" t="str">
        <f t="shared" si="11"/>
        <v>91,25,108,33,43,109,44,76,59,47,89,58,55,9,10,96,71,74,105</v>
      </c>
    </row>
    <row r="65" spans="1:16" s="12" customFormat="1" x14ac:dyDescent="0.25">
      <c r="A65" s="14">
        <v>98</v>
      </c>
      <c r="B65" s="14">
        <f t="shared" si="0"/>
        <v>6</v>
      </c>
      <c r="C65" s="14">
        <f t="shared" si="1"/>
        <v>2</v>
      </c>
      <c r="D65" s="14">
        <f t="shared" si="2"/>
        <v>62</v>
      </c>
      <c r="E65" s="14">
        <v>0</v>
      </c>
      <c r="F65" s="16" t="s">
        <v>98</v>
      </c>
      <c r="G65" s="16"/>
      <c r="H65" s="16" t="str">
        <f t="shared" si="10"/>
        <v>Spec Shift</v>
      </c>
      <c r="I65" s="11" t="s">
        <v>121</v>
      </c>
      <c r="J65" s="11" t="str">
        <f>IF(LEN(H65)=1,CODE(H65),"")</f>
        <v/>
      </c>
      <c r="K65" s="11">
        <v>25</v>
      </c>
      <c r="L65" s="12">
        <f t="shared" si="4"/>
        <v>25</v>
      </c>
      <c r="M65" s="12" t="str">
        <f t="shared" si="5"/>
        <v>00011001</v>
      </c>
      <c r="N65" s="12">
        <f t="shared" si="6"/>
        <v>16</v>
      </c>
      <c r="O65" s="13">
        <f t="shared" si="7"/>
        <v>9</v>
      </c>
      <c r="P65" s="12" t="str">
        <f t="shared" si="11"/>
        <v>25,108,33,43,109,44,76,59,47,89,58,55,9,10,96,71,74,105</v>
      </c>
    </row>
    <row r="66" spans="1:16" s="12" customFormat="1" x14ac:dyDescent="0.25">
      <c r="A66" s="14">
        <v>99</v>
      </c>
      <c r="B66" s="14">
        <f t="shared" si="0"/>
        <v>6</v>
      </c>
      <c r="C66" s="14">
        <f t="shared" si="1"/>
        <v>3</v>
      </c>
      <c r="D66" s="14">
        <f t="shared" si="2"/>
        <v>63</v>
      </c>
      <c r="E66" s="14">
        <v>0</v>
      </c>
      <c r="F66" s="16" t="s">
        <v>102</v>
      </c>
      <c r="G66" s="16"/>
      <c r="H66" s="16" t="str">
        <f t="shared" si="10"/>
        <v>Roll Down</v>
      </c>
      <c r="I66" s="11" t="s">
        <v>121</v>
      </c>
      <c r="J66" s="11">
        <v>24</v>
      </c>
      <c r="K66" s="11">
        <v>108</v>
      </c>
      <c r="L66" s="12">
        <f t="shared" si="4"/>
        <v>108</v>
      </c>
      <c r="M66" s="12" t="str">
        <f t="shared" si="5"/>
        <v>01101100</v>
      </c>
      <c r="N66" s="12">
        <f t="shared" si="6"/>
        <v>96</v>
      </c>
      <c r="O66" s="13">
        <f t="shared" si="7"/>
        <v>12</v>
      </c>
      <c r="P66" s="12" t="str">
        <f t="shared" si="11"/>
        <v>108,33,43,109,44,76,59,47,89,58,55,9,10,96,71,74,105</v>
      </c>
    </row>
    <row r="67" spans="1:16" s="12" customFormat="1" x14ac:dyDescent="0.25">
      <c r="A67" s="13">
        <v>100</v>
      </c>
      <c r="B67" s="13">
        <f t="shared" ref="B67:B130" si="13">INT(A67/16)</f>
        <v>6</v>
      </c>
      <c r="C67" s="13">
        <f t="shared" ref="C67:C130" si="14">_xlfn.BITAND(A67,15)</f>
        <v>4</v>
      </c>
      <c r="D67" s="13">
        <f t="shared" ref="D67:D130" si="15">10*B67+C67</f>
        <v>64</v>
      </c>
      <c r="E67" s="13">
        <v>0</v>
      </c>
      <c r="F67" s="17" t="s">
        <v>24</v>
      </c>
      <c r="G67" s="17"/>
      <c r="H67" s="17" t="str">
        <f t="shared" ref="H67:H98" si="16">F67</f>
        <v>Print</v>
      </c>
      <c r="I67" s="12" t="s">
        <v>115</v>
      </c>
      <c r="J67" s="12" t="str">
        <f>IF(LEN(H67)=1,CODE(H67),"")</f>
        <v/>
      </c>
      <c r="K67" s="12">
        <v>33</v>
      </c>
      <c r="L67" s="12">
        <f t="shared" ref="L67:L130" si="17">_xlfn.BITAND(K67,127)</f>
        <v>33</v>
      </c>
      <c r="M67" s="12" t="str">
        <f t="shared" ref="M67:M130" si="18">DEC2BIN(K67,8)</f>
        <v>00100001</v>
      </c>
      <c r="N67" s="12">
        <f t="shared" ref="N67:N130" si="19">16*INT(K67/16)</f>
        <v>32</v>
      </c>
      <c r="O67" s="13">
        <f t="shared" ref="O67:O130" si="20">K67-N67</f>
        <v>1</v>
      </c>
      <c r="P67" s="12" t="str">
        <f t="shared" ref="P67:P81" si="21">K67&amp;","&amp;P68</f>
        <v>33,43,109,44,76,59,47,89,58,55,9,10,96,71,74,105</v>
      </c>
    </row>
    <row r="68" spans="1:16" s="12" customFormat="1" x14ac:dyDescent="0.25">
      <c r="A68" s="13">
        <v>101</v>
      </c>
      <c r="B68" s="13">
        <f t="shared" si="13"/>
        <v>6</v>
      </c>
      <c r="C68" s="13">
        <f t="shared" si="14"/>
        <v>5</v>
      </c>
      <c r="D68" s="13">
        <f t="shared" si="15"/>
        <v>65</v>
      </c>
      <c r="E68" s="13">
        <v>0</v>
      </c>
      <c r="F68" s="17" t="s">
        <v>218</v>
      </c>
      <c r="G68" s="17"/>
      <c r="H68" s="17" t="str">
        <f t="shared" si="16"/>
        <v>Blank 3</v>
      </c>
      <c r="I68" s="12" t="s">
        <v>115</v>
      </c>
      <c r="J68" s="12" t="str">
        <f>IF(LEN(H68)=1,CODE(H68),"")</f>
        <v/>
      </c>
      <c r="K68" s="12">
        <v>43</v>
      </c>
      <c r="L68" s="12">
        <f t="shared" si="17"/>
        <v>43</v>
      </c>
      <c r="M68" s="12" t="str">
        <f t="shared" si="18"/>
        <v>00101011</v>
      </c>
      <c r="N68" s="12">
        <f t="shared" si="19"/>
        <v>32</v>
      </c>
      <c r="O68" s="13">
        <f t="shared" si="20"/>
        <v>11</v>
      </c>
      <c r="P68" s="12" t="str">
        <f t="shared" si="21"/>
        <v>43,109,44,76,59,47,89,58,55,9,10,96,71,74,105</v>
      </c>
    </row>
    <row r="69" spans="1:16" s="12" customFormat="1" x14ac:dyDescent="0.25">
      <c r="A69" s="13">
        <v>102</v>
      </c>
      <c r="B69" s="13">
        <f t="shared" si="13"/>
        <v>6</v>
      </c>
      <c r="C69" s="13">
        <f t="shared" si="14"/>
        <v>6</v>
      </c>
      <c r="D69" s="13">
        <f t="shared" si="15"/>
        <v>66</v>
      </c>
      <c r="E69" s="13">
        <v>0</v>
      </c>
      <c r="F69" s="17" t="s">
        <v>96</v>
      </c>
      <c r="G69" s="17"/>
      <c r="H69" s="17" t="str">
        <f t="shared" si="16"/>
        <v>Erase</v>
      </c>
      <c r="I69" s="12" t="s">
        <v>115</v>
      </c>
      <c r="J69" s="12" t="str">
        <f>IF(LEN(H69)=1,CODE(H69),"")</f>
        <v/>
      </c>
      <c r="K69" s="12">
        <v>109</v>
      </c>
      <c r="L69" s="12">
        <f t="shared" si="17"/>
        <v>109</v>
      </c>
      <c r="M69" s="12" t="str">
        <f t="shared" si="18"/>
        <v>01101101</v>
      </c>
      <c r="N69" s="12">
        <f t="shared" si="19"/>
        <v>96</v>
      </c>
      <c r="O69" s="13">
        <f t="shared" si="20"/>
        <v>13</v>
      </c>
      <c r="P69" s="12" t="str">
        <f t="shared" si="21"/>
        <v>109,44,76,59,47,89,58,55,9,10,96,71,74,105</v>
      </c>
    </row>
    <row r="70" spans="1:16" s="12" customFormat="1" x14ac:dyDescent="0.25">
      <c r="A70" s="13">
        <v>103</v>
      </c>
      <c r="B70" s="13">
        <f t="shared" si="13"/>
        <v>6</v>
      </c>
      <c r="C70" s="13">
        <f t="shared" si="14"/>
        <v>7</v>
      </c>
      <c r="D70" s="13">
        <f t="shared" si="15"/>
        <v>67</v>
      </c>
      <c r="E70" s="13">
        <v>0</v>
      </c>
      <c r="F70" s="17" t="s">
        <v>91</v>
      </c>
      <c r="G70" s="17"/>
      <c r="H70" s="17" t="str">
        <f t="shared" si="16"/>
        <v>Display Advance</v>
      </c>
      <c r="I70" s="12" t="s">
        <v>115</v>
      </c>
      <c r="J70" s="12" t="str">
        <f>IF(LEN(H70)=1,CODE(H70),"")</f>
        <v/>
      </c>
      <c r="K70" s="12">
        <v>44</v>
      </c>
      <c r="L70" s="12">
        <f t="shared" si="17"/>
        <v>44</v>
      </c>
      <c r="M70" s="12" t="str">
        <f t="shared" si="18"/>
        <v>00101100</v>
      </c>
      <c r="N70" s="12">
        <f t="shared" si="19"/>
        <v>32</v>
      </c>
      <c r="O70" s="13">
        <f t="shared" si="20"/>
        <v>12</v>
      </c>
      <c r="P70" s="12" t="str">
        <f t="shared" si="21"/>
        <v>44,76,59,47,89,58,55,9,10,96,71,74,105</v>
      </c>
    </row>
    <row r="71" spans="1:16" s="12" customFormat="1" x14ac:dyDescent="0.25">
      <c r="A71" s="13">
        <v>104</v>
      </c>
      <c r="B71" s="13">
        <f t="shared" si="13"/>
        <v>6</v>
      </c>
      <c r="C71" s="13">
        <f t="shared" si="14"/>
        <v>8</v>
      </c>
      <c r="D71" s="13">
        <f t="shared" si="15"/>
        <v>68</v>
      </c>
      <c r="E71" s="13">
        <v>0</v>
      </c>
      <c r="F71" s="17" t="s">
        <v>90</v>
      </c>
      <c r="G71" s="17"/>
      <c r="H71" s="17" t="str">
        <f t="shared" si="16"/>
        <v>Full Page</v>
      </c>
      <c r="I71" s="12" t="s">
        <v>115</v>
      </c>
      <c r="J71" s="12" t="str">
        <f>IF(LEN(H71)=1,CODE(H71),"")</f>
        <v/>
      </c>
      <c r="K71" s="12">
        <v>76</v>
      </c>
      <c r="L71" s="12">
        <f t="shared" si="17"/>
        <v>76</v>
      </c>
      <c r="M71" s="12" t="str">
        <f t="shared" si="18"/>
        <v>01001100</v>
      </c>
      <c r="N71" s="12">
        <f t="shared" si="19"/>
        <v>64</v>
      </c>
      <c r="O71" s="13">
        <f t="shared" si="20"/>
        <v>12</v>
      </c>
      <c r="P71" s="12" t="str">
        <f t="shared" si="21"/>
        <v>76,59,47,89,58,55,9,10,96,71,74,105</v>
      </c>
    </row>
    <row r="72" spans="1:16" s="12" customFormat="1" x14ac:dyDescent="0.25">
      <c r="A72" s="14">
        <v>105</v>
      </c>
      <c r="B72" s="14">
        <f t="shared" si="13"/>
        <v>6</v>
      </c>
      <c r="C72" s="14">
        <f t="shared" si="14"/>
        <v>9</v>
      </c>
      <c r="D72" s="14">
        <f t="shared" si="15"/>
        <v>69</v>
      </c>
      <c r="E72" s="14">
        <v>0</v>
      </c>
      <c r="F72" s="16" t="s">
        <v>101</v>
      </c>
      <c r="G72" s="16"/>
      <c r="H72" s="16" t="str">
        <f t="shared" si="16"/>
        <v>Roll Up</v>
      </c>
      <c r="I72" s="11" t="s">
        <v>121</v>
      </c>
      <c r="J72" s="11">
        <v>5</v>
      </c>
      <c r="K72" s="11">
        <v>59</v>
      </c>
      <c r="L72" s="12">
        <f t="shared" si="17"/>
        <v>59</v>
      </c>
      <c r="M72" s="12" t="str">
        <f t="shared" si="18"/>
        <v>00111011</v>
      </c>
      <c r="N72" s="12">
        <f t="shared" si="19"/>
        <v>48</v>
      </c>
      <c r="O72" s="13">
        <f t="shared" si="20"/>
        <v>11</v>
      </c>
      <c r="P72" s="12" t="str">
        <f t="shared" si="21"/>
        <v>59,47,89,58,55,9,10,96,71,74,105</v>
      </c>
    </row>
    <row r="73" spans="1:16" s="12" customFormat="1" x14ac:dyDescent="0.25">
      <c r="A73" s="13">
        <v>112</v>
      </c>
      <c r="B73" s="13">
        <f t="shared" si="13"/>
        <v>7</v>
      </c>
      <c r="C73" s="13">
        <f t="shared" si="14"/>
        <v>0</v>
      </c>
      <c r="D73" s="13">
        <f t="shared" si="15"/>
        <v>70</v>
      </c>
      <c r="E73" s="13">
        <v>0</v>
      </c>
      <c r="F73" s="17" t="s">
        <v>77</v>
      </c>
      <c r="G73" s="17"/>
      <c r="H73" s="17" t="str">
        <f t="shared" si="16"/>
        <v>Margin Set</v>
      </c>
      <c r="I73" s="12" t="s">
        <v>115</v>
      </c>
      <c r="J73" s="12" t="str">
        <f t="shared" ref="J73:J82" si="22">IF(LEN(H73)=1,CODE(H73),"")</f>
        <v/>
      </c>
      <c r="K73" s="12">
        <v>47</v>
      </c>
      <c r="L73" s="12">
        <f t="shared" si="17"/>
        <v>47</v>
      </c>
      <c r="M73" s="12" t="str">
        <f t="shared" si="18"/>
        <v>00101111</v>
      </c>
      <c r="N73" s="12">
        <f t="shared" si="19"/>
        <v>32</v>
      </c>
      <c r="O73" s="13">
        <f t="shared" si="20"/>
        <v>15</v>
      </c>
      <c r="P73" s="12" t="str">
        <f t="shared" si="21"/>
        <v>47,89,58,55,9,10,96,71,74,105</v>
      </c>
    </row>
    <row r="74" spans="1:16" s="12" customFormat="1" x14ac:dyDescent="0.25">
      <c r="A74" s="13">
        <v>113</v>
      </c>
      <c r="B74" s="13">
        <f t="shared" si="13"/>
        <v>7</v>
      </c>
      <c r="C74" s="13">
        <f t="shared" si="14"/>
        <v>1</v>
      </c>
      <c r="D74" s="13">
        <f t="shared" si="15"/>
        <v>71</v>
      </c>
      <c r="E74" s="13">
        <v>0</v>
      </c>
      <c r="F74" s="17" t="s">
        <v>30</v>
      </c>
      <c r="G74" s="17"/>
      <c r="H74" s="17" t="str">
        <f t="shared" si="16"/>
        <v>m</v>
      </c>
      <c r="I74" s="12" t="s">
        <v>118</v>
      </c>
      <c r="J74" s="12">
        <f t="shared" si="22"/>
        <v>109</v>
      </c>
      <c r="K74" s="12">
        <v>89</v>
      </c>
      <c r="L74" s="12">
        <f t="shared" si="17"/>
        <v>89</v>
      </c>
      <c r="M74" s="12" t="str">
        <f t="shared" si="18"/>
        <v>01011001</v>
      </c>
      <c r="N74" s="12">
        <f t="shared" si="19"/>
        <v>80</v>
      </c>
      <c r="O74" s="13">
        <f t="shared" si="20"/>
        <v>9</v>
      </c>
      <c r="P74" s="12" t="str">
        <f t="shared" si="21"/>
        <v>89,58,55,9,10,96,71,74,105</v>
      </c>
    </row>
    <row r="75" spans="1:16" s="12" customFormat="1" x14ac:dyDescent="0.25">
      <c r="A75" s="13">
        <v>114</v>
      </c>
      <c r="B75" s="13">
        <f t="shared" si="13"/>
        <v>7</v>
      </c>
      <c r="C75" s="13">
        <f t="shared" si="14"/>
        <v>2</v>
      </c>
      <c r="D75" s="13">
        <f t="shared" si="15"/>
        <v>72</v>
      </c>
      <c r="E75" s="13">
        <v>0</v>
      </c>
      <c r="F75" s="17" t="s">
        <v>23</v>
      </c>
      <c r="G75" s="17"/>
      <c r="H75" s="17" t="str">
        <f t="shared" si="16"/>
        <v>k</v>
      </c>
      <c r="I75" s="12" t="s">
        <v>118</v>
      </c>
      <c r="J75" s="12">
        <f t="shared" si="22"/>
        <v>107</v>
      </c>
      <c r="K75" s="12">
        <v>58</v>
      </c>
      <c r="L75" s="12">
        <f t="shared" si="17"/>
        <v>58</v>
      </c>
      <c r="M75" s="12" t="str">
        <f t="shared" si="18"/>
        <v>00111010</v>
      </c>
      <c r="N75" s="12">
        <f t="shared" si="19"/>
        <v>48</v>
      </c>
      <c r="O75" s="13">
        <f t="shared" si="20"/>
        <v>10</v>
      </c>
      <c r="P75" s="12" t="str">
        <f t="shared" si="21"/>
        <v>58,55,9,10,96,71,74,105</v>
      </c>
    </row>
    <row r="76" spans="1:16" s="12" customFormat="1" x14ac:dyDescent="0.25">
      <c r="A76" s="13">
        <v>115</v>
      </c>
      <c r="B76" s="13">
        <f t="shared" si="13"/>
        <v>7</v>
      </c>
      <c r="C76" s="13">
        <f t="shared" si="14"/>
        <v>3</v>
      </c>
      <c r="D76" s="13">
        <f t="shared" si="15"/>
        <v>73</v>
      </c>
      <c r="E76" s="13">
        <v>0</v>
      </c>
      <c r="F76" s="17" t="s">
        <v>5</v>
      </c>
      <c r="G76" s="17"/>
      <c r="H76" s="17" t="str">
        <f t="shared" si="16"/>
        <v>l</v>
      </c>
      <c r="I76" s="12" t="s">
        <v>118</v>
      </c>
      <c r="J76" s="12">
        <f t="shared" si="22"/>
        <v>108</v>
      </c>
      <c r="K76" s="12">
        <v>55</v>
      </c>
      <c r="L76" s="12">
        <f t="shared" si="17"/>
        <v>55</v>
      </c>
      <c r="M76" s="12" t="str">
        <f t="shared" si="18"/>
        <v>00110111</v>
      </c>
      <c r="N76" s="12">
        <f t="shared" si="19"/>
        <v>48</v>
      </c>
      <c r="O76" s="13">
        <f t="shared" si="20"/>
        <v>7</v>
      </c>
      <c r="P76" s="12" t="str">
        <f t="shared" si="21"/>
        <v>55,9,10,96,71,74,105</v>
      </c>
    </row>
    <row r="77" spans="1:16" s="12" customFormat="1" x14ac:dyDescent="0.25">
      <c r="A77" s="13">
        <v>116</v>
      </c>
      <c r="B77" s="13">
        <f t="shared" si="13"/>
        <v>7</v>
      </c>
      <c r="C77" s="13">
        <f t="shared" si="14"/>
        <v>4</v>
      </c>
      <c r="D77" s="13">
        <f t="shared" si="15"/>
        <v>74</v>
      </c>
      <c r="E77" s="13">
        <v>0</v>
      </c>
      <c r="F77" s="17" t="s">
        <v>16</v>
      </c>
      <c r="G77" s="17"/>
      <c r="H77" s="17" t="str">
        <f t="shared" si="16"/>
        <v>i</v>
      </c>
      <c r="I77" s="12" t="s">
        <v>118</v>
      </c>
      <c r="J77" s="12">
        <f t="shared" si="22"/>
        <v>105</v>
      </c>
      <c r="K77" s="12">
        <v>9</v>
      </c>
      <c r="L77" s="12">
        <f t="shared" si="17"/>
        <v>9</v>
      </c>
      <c r="M77" s="12" t="str">
        <f t="shared" si="18"/>
        <v>00001001</v>
      </c>
      <c r="N77" s="12">
        <f t="shared" si="19"/>
        <v>0</v>
      </c>
      <c r="O77" s="13">
        <f t="shared" si="20"/>
        <v>9</v>
      </c>
      <c r="P77" s="12" t="str">
        <f t="shared" si="21"/>
        <v>9,10,96,71,74,105</v>
      </c>
    </row>
    <row r="78" spans="1:16" s="12" customFormat="1" x14ac:dyDescent="0.25">
      <c r="A78" s="13">
        <v>117</v>
      </c>
      <c r="B78" s="13">
        <f t="shared" si="13"/>
        <v>7</v>
      </c>
      <c r="C78" s="13">
        <f t="shared" si="14"/>
        <v>5</v>
      </c>
      <c r="D78" s="13">
        <f t="shared" si="15"/>
        <v>75</v>
      </c>
      <c r="E78" s="13">
        <v>0</v>
      </c>
      <c r="F78" s="17" t="s">
        <v>17</v>
      </c>
      <c r="G78" s="17"/>
      <c r="H78" s="17" t="str">
        <f t="shared" si="16"/>
        <v>o</v>
      </c>
      <c r="I78" s="12" t="s">
        <v>118</v>
      </c>
      <c r="J78" s="12">
        <f t="shared" si="22"/>
        <v>111</v>
      </c>
      <c r="K78" s="12">
        <v>10</v>
      </c>
      <c r="L78" s="12">
        <f t="shared" si="17"/>
        <v>10</v>
      </c>
      <c r="M78" s="12" t="str">
        <f t="shared" si="18"/>
        <v>00001010</v>
      </c>
      <c r="N78" s="12">
        <f t="shared" si="19"/>
        <v>0</v>
      </c>
      <c r="O78" s="13">
        <f t="shared" si="20"/>
        <v>10</v>
      </c>
      <c r="P78" s="12" t="str">
        <f t="shared" si="21"/>
        <v>10,96,71,74,105</v>
      </c>
    </row>
    <row r="79" spans="1:16" s="12" customFormat="1" x14ac:dyDescent="0.25">
      <c r="A79" s="13">
        <v>118</v>
      </c>
      <c r="B79" s="13">
        <f t="shared" si="13"/>
        <v>7</v>
      </c>
      <c r="C79" s="13">
        <f t="shared" si="14"/>
        <v>6</v>
      </c>
      <c r="D79" s="13">
        <f t="shared" si="15"/>
        <v>76</v>
      </c>
      <c r="E79" s="13">
        <v>0</v>
      </c>
      <c r="F79" s="17">
        <v>8</v>
      </c>
      <c r="G79" s="17"/>
      <c r="H79" s="17">
        <f t="shared" si="16"/>
        <v>8</v>
      </c>
      <c r="I79" s="12" t="s">
        <v>117</v>
      </c>
      <c r="J79" s="12">
        <f t="shared" si="22"/>
        <v>56</v>
      </c>
      <c r="K79" s="12">
        <v>96</v>
      </c>
      <c r="L79" s="12">
        <f t="shared" si="17"/>
        <v>96</v>
      </c>
      <c r="M79" s="12" t="str">
        <f t="shared" si="18"/>
        <v>01100000</v>
      </c>
      <c r="N79" s="12">
        <f t="shared" si="19"/>
        <v>96</v>
      </c>
      <c r="O79" s="13">
        <f t="shared" si="20"/>
        <v>0</v>
      </c>
      <c r="P79" s="12" t="str">
        <f t="shared" si="21"/>
        <v>96,71,74,105</v>
      </c>
    </row>
    <row r="80" spans="1:16" s="12" customFormat="1" x14ac:dyDescent="0.25">
      <c r="A80" s="13">
        <v>119</v>
      </c>
      <c r="B80" s="13">
        <f t="shared" si="13"/>
        <v>7</v>
      </c>
      <c r="C80" s="13">
        <f t="shared" si="14"/>
        <v>7</v>
      </c>
      <c r="D80" s="13">
        <f t="shared" si="15"/>
        <v>77</v>
      </c>
      <c r="E80" s="13">
        <v>0</v>
      </c>
      <c r="F80" s="17" t="s">
        <v>85</v>
      </c>
      <c r="G80" s="17"/>
      <c r="H80" s="17" t="str">
        <f t="shared" si="16"/>
        <v>Menu</v>
      </c>
      <c r="I80" s="12" t="s">
        <v>115</v>
      </c>
      <c r="J80" s="12" t="str">
        <f t="shared" si="22"/>
        <v/>
      </c>
      <c r="K80" s="12">
        <v>71</v>
      </c>
      <c r="L80" s="12">
        <f t="shared" si="17"/>
        <v>71</v>
      </c>
      <c r="M80" s="12" t="str">
        <f t="shared" si="18"/>
        <v>01000111</v>
      </c>
      <c r="N80" s="12">
        <f t="shared" si="19"/>
        <v>64</v>
      </c>
      <c r="O80" s="13">
        <f t="shared" si="20"/>
        <v>7</v>
      </c>
      <c r="P80" s="12" t="str">
        <f t="shared" si="21"/>
        <v>71,74,105</v>
      </c>
    </row>
    <row r="81" spans="1:16" s="12" customFormat="1" x14ac:dyDescent="0.25">
      <c r="A81" s="13">
        <v>120</v>
      </c>
      <c r="B81" s="13">
        <f t="shared" si="13"/>
        <v>7</v>
      </c>
      <c r="C81" s="13">
        <f t="shared" si="14"/>
        <v>8</v>
      </c>
      <c r="D81" s="13">
        <f t="shared" si="15"/>
        <v>78</v>
      </c>
      <c r="E81" s="13">
        <v>0</v>
      </c>
      <c r="F81" s="17" t="s">
        <v>84</v>
      </c>
      <c r="G81" s="17"/>
      <c r="H81" s="17" t="str">
        <f t="shared" si="16"/>
        <v>Cont Typing</v>
      </c>
      <c r="I81" s="12" t="s">
        <v>115</v>
      </c>
      <c r="J81" s="12" t="str">
        <f t="shared" si="22"/>
        <v/>
      </c>
      <c r="K81" s="12">
        <v>74</v>
      </c>
      <c r="L81" s="12">
        <f t="shared" si="17"/>
        <v>74</v>
      </c>
      <c r="M81" s="12" t="str">
        <f t="shared" si="18"/>
        <v>01001010</v>
      </c>
      <c r="N81" s="12">
        <f t="shared" si="19"/>
        <v>64</v>
      </c>
      <c r="O81" s="13">
        <f t="shared" si="20"/>
        <v>10</v>
      </c>
      <c r="P81" s="12" t="str">
        <f t="shared" si="21"/>
        <v>74,105</v>
      </c>
    </row>
    <row r="82" spans="1:16" s="12" customFormat="1" x14ac:dyDescent="0.25">
      <c r="A82" s="13">
        <v>121</v>
      </c>
      <c r="B82" s="13">
        <f t="shared" si="13"/>
        <v>7</v>
      </c>
      <c r="C82" s="13">
        <f t="shared" si="14"/>
        <v>9</v>
      </c>
      <c r="D82" s="13">
        <f t="shared" si="15"/>
        <v>79</v>
      </c>
      <c r="E82" s="13">
        <v>0</v>
      </c>
      <c r="F82" s="17">
        <v>9</v>
      </c>
      <c r="G82" s="17"/>
      <c r="H82" s="17">
        <f t="shared" si="16"/>
        <v>9</v>
      </c>
      <c r="I82" s="12" t="s">
        <v>117</v>
      </c>
      <c r="J82" s="12">
        <f t="shared" si="22"/>
        <v>57</v>
      </c>
      <c r="K82" s="12">
        <v>105</v>
      </c>
      <c r="L82" s="12">
        <f t="shared" si="17"/>
        <v>105</v>
      </c>
      <c r="M82" s="12" t="str">
        <f t="shared" si="18"/>
        <v>01101001</v>
      </c>
      <c r="N82" s="12">
        <f t="shared" si="19"/>
        <v>96</v>
      </c>
      <c r="O82" s="13">
        <f t="shared" si="20"/>
        <v>9</v>
      </c>
      <c r="P82" s="12">
        <f>K82</f>
        <v>105</v>
      </c>
    </row>
    <row r="83" spans="1:16" s="12" customFormat="1" x14ac:dyDescent="0.25">
      <c r="A83" s="13">
        <v>200</v>
      </c>
      <c r="B83" s="13">
        <f t="shared" si="13"/>
        <v>12</v>
      </c>
      <c r="C83" s="13">
        <f t="shared" si="14"/>
        <v>8</v>
      </c>
      <c r="D83" s="13">
        <f t="shared" si="15"/>
        <v>128</v>
      </c>
      <c r="E83" s="13">
        <v>0</v>
      </c>
      <c r="F83" s="17" t="s">
        <v>221</v>
      </c>
      <c r="G83" s="17" t="s">
        <v>222</v>
      </c>
      <c r="H83" s="17" t="str">
        <f t="shared" si="16"/>
        <v>Unused output</v>
      </c>
      <c r="K83" s="12">
        <v>13</v>
      </c>
      <c r="L83" s="12">
        <f t="shared" si="17"/>
        <v>13</v>
      </c>
      <c r="M83" s="12" t="str">
        <f t="shared" si="18"/>
        <v>00001101</v>
      </c>
      <c r="N83" s="12">
        <f t="shared" si="19"/>
        <v>0</v>
      </c>
      <c r="O83" s="13">
        <f t="shared" si="20"/>
        <v>13</v>
      </c>
    </row>
    <row r="84" spans="1:16" s="12" customFormat="1" x14ac:dyDescent="0.25">
      <c r="A84" s="13">
        <v>201</v>
      </c>
      <c r="B84" s="13">
        <f t="shared" si="13"/>
        <v>12</v>
      </c>
      <c r="C84" s="13">
        <f t="shared" si="14"/>
        <v>9</v>
      </c>
      <c r="D84" s="13">
        <f t="shared" si="15"/>
        <v>129</v>
      </c>
      <c r="E84" s="13">
        <v>0</v>
      </c>
      <c r="F84" s="17" t="s">
        <v>221</v>
      </c>
      <c r="G84" s="17" t="s">
        <v>222</v>
      </c>
      <c r="H84" s="17" t="str">
        <f t="shared" si="16"/>
        <v>Unused output</v>
      </c>
      <c r="K84" s="12">
        <v>17</v>
      </c>
      <c r="L84" s="12">
        <f t="shared" si="17"/>
        <v>17</v>
      </c>
      <c r="M84" s="12" t="str">
        <f t="shared" si="18"/>
        <v>00010001</v>
      </c>
      <c r="N84" s="12">
        <f t="shared" si="19"/>
        <v>16</v>
      </c>
      <c r="O84" s="13">
        <f t="shared" si="20"/>
        <v>1</v>
      </c>
    </row>
    <row r="85" spans="1:16" s="12" customFormat="1" x14ac:dyDescent="0.25">
      <c r="A85" s="13">
        <v>201</v>
      </c>
      <c r="B85" s="13">
        <f t="shared" si="13"/>
        <v>12</v>
      </c>
      <c r="C85" s="13">
        <f t="shared" si="14"/>
        <v>9</v>
      </c>
      <c r="D85" s="13">
        <f t="shared" si="15"/>
        <v>129</v>
      </c>
      <c r="E85" s="13">
        <v>0</v>
      </c>
      <c r="F85" s="17" t="s">
        <v>221</v>
      </c>
      <c r="G85" s="17" t="s">
        <v>222</v>
      </c>
      <c r="H85" s="17" t="str">
        <f t="shared" si="16"/>
        <v>Unused output</v>
      </c>
      <c r="K85" s="12">
        <v>20</v>
      </c>
      <c r="L85" s="12">
        <f t="shared" si="17"/>
        <v>20</v>
      </c>
      <c r="M85" s="12" t="str">
        <f t="shared" si="18"/>
        <v>00010100</v>
      </c>
      <c r="N85" s="12">
        <f t="shared" si="19"/>
        <v>16</v>
      </c>
      <c r="O85" s="13">
        <f t="shared" si="20"/>
        <v>4</v>
      </c>
    </row>
    <row r="86" spans="1:16" s="12" customFormat="1" x14ac:dyDescent="0.25">
      <c r="A86" s="13">
        <v>203</v>
      </c>
      <c r="B86" s="13">
        <f t="shared" si="13"/>
        <v>12</v>
      </c>
      <c r="C86" s="13">
        <f t="shared" si="14"/>
        <v>11</v>
      </c>
      <c r="D86" s="13">
        <f t="shared" si="15"/>
        <v>131</v>
      </c>
      <c r="E86" s="13">
        <v>0</v>
      </c>
      <c r="F86" s="17" t="s">
        <v>221</v>
      </c>
      <c r="G86" s="17" t="s">
        <v>222</v>
      </c>
      <c r="H86" s="17" t="str">
        <f t="shared" si="16"/>
        <v>Unused output</v>
      </c>
      <c r="I86" s="11"/>
      <c r="J86" s="11"/>
      <c r="K86" s="11">
        <v>23</v>
      </c>
      <c r="L86" s="12">
        <f t="shared" si="17"/>
        <v>23</v>
      </c>
      <c r="M86" s="12" t="str">
        <f t="shared" si="18"/>
        <v>00010111</v>
      </c>
      <c r="N86" s="12">
        <f t="shared" si="19"/>
        <v>16</v>
      </c>
      <c r="O86" s="13">
        <f t="shared" si="20"/>
        <v>7</v>
      </c>
    </row>
    <row r="87" spans="1:16" s="12" customFormat="1" x14ac:dyDescent="0.25">
      <c r="A87" s="13">
        <v>203</v>
      </c>
      <c r="B87" s="13">
        <f t="shared" si="13"/>
        <v>12</v>
      </c>
      <c r="C87" s="13">
        <f t="shared" si="14"/>
        <v>11</v>
      </c>
      <c r="D87" s="13">
        <f t="shared" si="15"/>
        <v>131</v>
      </c>
      <c r="E87" s="13">
        <v>0</v>
      </c>
      <c r="F87" s="17" t="s">
        <v>221</v>
      </c>
      <c r="G87" s="17" t="s">
        <v>222</v>
      </c>
      <c r="H87" s="17" t="str">
        <f t="shared" si="16"/>
        <v>Unused output</v>
      </c>
      <c r="I87" s="11"/>
      <c r="J87" s="11"/>
      <c r="K87" s="11">
        <v>26</v>
      </c>
      <c r="L87" s="12">
        <f t="shared" si="17"/>
        <v>26</v>
      </c>
      <c r="M87" s="12" t="str">
        <f t="shared" si="18"/>
        <v>00011010</v>
      </c>
      <c r="N87" s="12">
        <f t="shared" si="19"/>
        <v>16</v>
      </c>
      <c r="O87" s="13">
        <f t="shared" si="20"/>
        <v>10</v>
      </c>
    </row>
    <row r="88" spans="1:16" s="12" customFormat="1" x14ac:dyDescent="0.25">
      <c r="A88" s="13">
        <v>205</v>
      </c>
      <c r="B88" s="13">
        <f t="shared" si="13"/>
        <v>12</v>
      </c>
      <c r="C88" s="13">
        <f t="shared" si="14"/>
        <v>13</v>
      </c>
      <c r="D88" s="13">
        <f t="shared" si="15"/>
        <v>133</v>
      </c>
      <c r="E88" s="13">
        <v>0</v>
      </c>
      <c r="F88" s="17" t="s">
        <v>221</v>
      </c>
      <c r="G88" s="17" t="s">
        <v>222</v>
      </c>
      <c r="H88" s="17" t="str">
        <f t="shared" si="16"/>
        <v>Unused output</v>
      </c>
      <c r="I88" s="11"/>
      <c r="J88" s="11"/>
      <c r="K88" s="11">
        <v>28</v>
      </c>
      <c r="L88" s="12">
        <f t="shared" si="17"/>
        <v>28</v>
      </c>
      <c r="M88" s="12" t="str">
        <f t="shared" si="18"/>
        <v>00011100</v>
      </c>
      <c r="N88" s="12">
        <f t="shared" si="19"/>
        <v>16</v>
      </c>
      <c r="O88" s="13">
        <f t="shared" si="20"/>
        <v>12</v>
      </c>
    </row>
    <row r="89" spans="1:16" s="12" customFormat="1" x14ac:dyDescent="0.25">
      <c r="A89" s="13">
        <v>205</v>
      </c>
      <c r="B89" s="13">
        <f t="shared" si="13"/>
        <v>12</v>
      </c>
      <c r="C89" s="13">
        <f t="shared" si="14"/>
        <v>13</v>
      </c>
      <c r="D89" s="13">
        <f t="shared" si="15"/>
        <v>133</v>
      </c>
      <c r="E89" s="13">
        <v>0</v>
      </c>
      <c r="F89" s="17" t="s">
        <v>221</v>
      </c>
      <c r="G89" s="17" t="s">
        <v>222</v>
      </c>
      <c r="H89" s="17" t="str">
        <f t="shared" si="16"/>
        <v>Unused output</v>
      </c>
      <c r="I89" s="11"/>
      <c r="J89" s="11"/>
      <c r="K89" s="11">
        <v>30</v>
      </c>
      <c r="L89" s="12">
        <f t="shared" si="17"/>
        <v>30</v>
      </c>
      <c r="M89" s="12" t="str">
        <f t="shared" si="18"/>
        <v>00011110</v>
      </c>
      <c r="N89" s="12">
        <f t="shared" si="19"/>
        <v>16</v>
      </c>
      <c r="O89" s="13">
        <f t="shared" si="20"/>
        <v>14</v>
      </c>
    </row>
    <row r="90" spans="1:16" s="12" customFormat="1" x14ac:dyDescent="0.25">
      <c r="A90" s="13">
        <v>207</v>
      </c>
      <c r="B90" s="13">
        <f t="shared" si="13"/>
        <v>12</v>
      </c>
      <c r="C90" s="13">
        <f t="shared" si="14"/>
        <v>15</v>
      </c>
      <c r="D90" s="13">
        <f t="shared" si="15"/>
        <v>135</v>
      </c>
      <c r="E90" s="13">
        <v>0</v>
      </c>
      <c r="F90" s="17" t="s">
        <v>221</v>
      </c>
      <c r="G90" s="17" t="s">
        <v>222</v>
      </c>
      <c r="H90" s="17" t="str">
        <f t="shared" si="16"/>
        <v>Unused output</v>
      </c>
      <c r="K90" s="12">
        <v>38</v>
      </c>
      <c r="L90" s="12">
        <f t="shared" si="17"/>
        <v>38</v>
      </c>
      <c r="M90" s="12" t="str">
        <f t="shared" si="18"/>
        <v>00100110</v>
      </c>
      <c r="N90" s="12">
        <f t="shared" si="19"/>
        <v>32</v>
      </c>
      <c r="O90" s="13">
        <f t="shared" si="20"/>
        <v>6</v>
      </c>
    </row>
    <row r="91" spans="1:16" s="12" customFormat="1" x14ac:dyDescent="0.25">
      <c r="A91" s="13">
        <v>207</v>
      </c>
      <c r="B91" s="13">
        <f t="shared" si="13"/>
        <v>12</v>
      </c>
      <c r="C91" s="13">
        <f t="shared" si="14"/>
        <v>15</v>
      </c>
      <c r="D91" s="13">
        <f t="shared" si="15"/>
        <v>135</v>
      </c>
      <c r="E91" s="13">
        <v>0</v>
      </c>
      <c r="F91" s="17" t="s">
        <v>221</v>
      </c>
      <c r="G91" s="17" t="s">
        <v>222</v>
      </c>
      <c r="H91" s="17" t="str">
        <f t="shared" si="16"/>
        <v>Unused output</v>
      </c>
      <c r="K91" s="12">
        <v>42</v>
      </c>
      <c r="L91" s="12">
        <f t="shared" si="17"/>
        <v>42</v>
      </c>
      <c r="M91" s="12" t="str">
        <f t="shared" si="18"/>
        <v>00101010</v>
      </c>
      <c r="N91" s="12">
        <f t="shared" si="19"/>
        <v>32</v>
      </c>
      <c r="O91" s="13">
        <f t="shared" si="20"/>
        <v>10</v>
      </c>
    </row>
    <row r="92" spans="1:16" s="12" customFormat="1" x14ac:dyDescent="0.25">
      <c r="A92" s="13">
        <v>209</v>
      </c>
      <c r="B92" s="13">
        <f t="shared" si="13"/>
        <v>13</v>
      </c>
      <c r="C92" s="13">
        <f t="shared" si="14"/>
        <v>1</v>
      </c>
      <c r="D92" s="13">
        <f t="shared" si="15"/>
        <v>131</v>
      </c>
      <c r="E92" s="13">
        <v>0</v>
      </c>
      <c r="F92" s="17" t="s">
        <v>221</v>
      </c>
      <c r="G92" s="17" t="s">
        <v>222</v>
      </c>
      <c r="H92" s="17" t="str">
        <f t="shared" si="16"/>
        <v>Unused output</v>
      </c>
      <c r="K92" s="12">
        <v>49</v>
      </c>
      <c r="L92" s="12">
        <f t="shared" si="17"/>
        <v>49</v>
      </c>
      <c r="M92" s="12" t="str">
        <f t="shared" si="18"/>
        <v>00110001</v>
      </c>
      <c r="N92" s="12">
        <f t="shared" si="19"/>
        <v>48</v>
      </c>
      <c r="O92" s="13">
        <f t="shared" si="20"/>
        <v>1</v>
      </c>
    </row>
    <row r="93" spans="1:16" s="12" customFormat="1" x14ac:dyDescent="0.25">
      <c r="A93" s="13">
        <v>209</v>
      </c>
      <c r="B93" s="13">
        <f t="shared" si="13"/>
        <v>13</v>
      </c>
      <c r="C93" s="13">
        <f t="shared" si="14"/>
        <v>1</v>
      </c>
      <c r="D93" s="13">
        <f t="shared" si="15"/>
        <v>131</v>
      </c>
      <c r="E93" s="13">
        <v>0</v>
      </c>
      <c r="F93" s="17" t="s">
        <v>221</v>
      </c>
      <c r="G93" s="17" t="s">
        <v>222</v>
      </c>
      <c r="H93" s="17" t="str">
        <f t="shared" si="16"/>
        <v>Unused output</v>
      </c>
      <c r="K93" s="12">
        <v>61</v>
      </c>
      <c r="L93" s="12">
        <f t="shared" si="17"/>
        <v>61</v>
      </c>
      <c r="M93" s="12" t="str">
        <f t="shared" si="18"/>
        <v>00111101</v>
      </c>
      <c r="N93" s="12">
        <f t="shared" si="19"/>
        <v>48</v>
      </c>
      <c r="O93" s="13">
        <f t="shared" si="20"/>
        <v>13</v>
      </c>
    </row>
    <row r="94" spans="1:16" s="12" customFormat="1" x14ac:dyDescent="0.25">
      <c r="A94" s="13">
        <v>211</v>
      </c>
      <c r="B94" s="13">
        <f t="shared" si="13"/>
        <v>13</v>
      </c>
      <c r="C94" s="13">
        <f t="shared" si="14"/>
        <v>3</v>
      </c>
      <c r="D94" s="13">
        <f t="shared" si="15"/>
        <v>133</v>
      </c>
      <c r="E94" s="13">
        <v>0</v>
      </c>
      <c r="F94" s="17" t="s">
        <v>221</v>
      </c>
      <c r="G94" s="17" t="s">
        <v>222</v>
      </c>
      <c r="H94" s="17" t="str">
        <f t="shared" si="16"/>
        <v>Unused output</v>
      </c>
      <c r="K94" s="12">
        <v>72</v>
      </c>
      <c r="L94" s="12">
        <f t="shared" si="17"/>
        <v>72</v>
      </c>
      <c r="M94" s="12" t="str">
        <f t="shared" si="18"/>
        <v>01001000</v>
      </c>
      <c r="N94" s="12">
        <f t="shared" si="19"/>
        <v>64</v>
      </c>
      <c r="O94" s="13">
        <f t="shared" si="20"/>
        <v>8</v>
      </c>
    </row>
    <row r="95" spans="1:16" s="12" customFormat="1" x14ac:dyDescent="0.25">
      <c r="A95" s="13">
        <v>211</v>
      </c>
      <c r="B95" s="13">
        <f t="shared" si="13"/>
        <v>13</v>
      </c>
      <c r="C95" s="13">
        <f t="shared" si="14"/>
        <v>3</v>
      </c>
      <c r="D95" s="13">
        <f t="shared" si="15"/>
        <v>133</v>
      </c>
      <c r="E95" s="13">
        <v>0</v>
      </c>
      <c r="F95" s="17" t="s">
        <v>221</v>
      </c>
      <c r="G95" s="17" t="s">
        <v>222</v>
      </c>
      <c r="H95" s="17" t="str">
        <f t="shared" si="16"/>
        <v>Unused output</v>
      </c>
      <c r="K95" s="12">
        <v>78</v>
      </c>
      <c r="L95" s="12">
        <f t="shared" si="17"/>
        <v>78</v>
      </c>
      <c r="M95" s="12" t="str">
        <f t="shared" si="18"/>
        <v>01001110</v>
      </c>
      <c r="N95" s="12">
        <f t="shared" si="19"/>
        <v>64</v>
      </c>
      <c r="O95" s="13">
        <f t="shared" si="20"/>
        <v>14</v>
      </c>
    </row>
    <row r="96" spans="1:16" s="12" customFormat="1" x14ac:dyDescent="0.25">
      <c r="A96" s="13">
        <v>213</v>
      </c>
      <c r="B96" s="13">
        <f t="shared" si="13"/>
        <v>13</v>
      </c>
      <c r="C96" s="13">
        <f t="shared" si="14"/>
        <v>5</v>
      </c>
      <c r="D96" s="13">
        <f t="shared" si="15"/>
        <v>135</v>
      </c>
      <c r="E96" s="13">
        <v>0</v>
      </c>
      <c r="F96" s="17" t="s">
        <v>221</v>
      </c>
      <c r="G96" s="17" t="s">
        <v>222</v>
      </c>
      <c r="H96" s="17" t="str">
        <f t="shared" si="16"/>
        <v>Unused output</v>
      </c>
      <c r="K96" s="12">
        <v>82</v>
      </c>
      <c r="L96" s="12">
        <f t="shared" si="17"/>
        <v>82</v>
      </c>
      <c r="M96" s="12" t="str">
        <f t="shared" si="18"/>
        <v>01010010</v>
      </c>
      <c r="N96" s="12">
        <f t="shared" si="19"/>
        <v>80</v>
      </c>
      <c r="O96" s="13">
        <f t="shared" si="20"/>
        <v>2</v>
      </c>
    </row>
    <row r="97" spans="1:15" s="12" customFormat="1" x14ac:dyDescent="0.25">
      <c r="A97" s="13">
        <v>213</v>
      </c>
      <c r="B97" s="13">
        <f t="shared" si="13"/>
        <v>13</v>
      </c>
      <c r="C97" s="13">
        <f t="shared" si="14"/>
        <v>5</v>
      </c>
      <c r="D97" s="13">
        <f t="shared" si="15"/>
        <v>135</v>
      </c>
      <c r="E97" s="13">
        <v>0</v>
      </c>
      <c r="F97" s="17" t="s">
        <v>221</v>
      </c>
      <c r="G97" s="17" t="s">
        <v>222</v>
      </c>
      <c r="H97" s="17" t="str">
        <f t="shared" si="16"/>
        <v>Unused output</v>
      </c>
      <c r="K97" s="12">
        <v>88</v>
      </c>
      <c r="L97" s="12">
        <f t="shared" si="17"/>
        <v>88</v>
      </c>
      <c r="M97" s="12" t="str">
        <f t="shared" si="18"/>
        <v>01011000</v>
      </c>
      <c r="N97" s="12">
        <f t="shared" si="19"/>
        <v>80</v>
      </c>
      <c r="O97" s="13">
        <f t="shared" si="20"/>
        <v>8</v>
      </c>
    </row>
    <row r="98" spans="1:15" s="12" customFormat="1" x14ac:dyDescent="0.25">
      <c r="A98" s="13">
        <v>215</v>
      </c>
      <c r="B98" s="13">
        <f t="shared" si="13"/>
        <v>13</v>
      </c>
      <c r="C98" s="13">
        <f t="shared" si="14"/>
        <v>7</v>
      </c>
      <c r="D98" s="13">
        <f t="shared" si="15"/>
        <v>137</v>
      </c>
      <c r="E98" s="13">
        <v>0</v>
      </c>
      <c r="F98" s="17" t="s">
        <v>221</v>
      </c>
      <c r="G98" s="17" t="s">
        <v>222</v>
      </c>
      <c r="H98" s="17" t="str">
        <f t="shared" si="16"/>
        <v>Unused output</v>
      </c>
      <c r="K98" s="12">
        <v>93</v>
      </c>
      <c r="L98" s="12">
        <f t="shared" si="17"/>
        <v>93</v>
      </c>
      <c r="M98" s="12" t="str">
        <f t="shared" si="18"/>
        <v>01011101</v>
      </c>
      <c r="N98" s="12">
        <f t="shared" si="19"/>
        <v>80</v>
      </c>
      <c r="O98" s="13">
        <f t="shared" si="20"/>
        <v>13</v>
      </c>
    </row>
    <row r="99" spans="1:15" s="12" customFormat="1" x14ac:dyDescent="0.25">
      <c r="A99" s="13">
        <v>215</v>
      </c>
      <c r="B99" s="13">
        <f t="shared" si="13"/>
        <v>13</v>
      </c>
      <c r="C99" s="13">
        <f t="shared" si="14"/>
        <v>7</v>
      </c>
      <c r="D99" s="13">
        <f t="shared" si="15"/>
        <v>137</v>
      </c>
      <c r="E99" s="13">
        <v>0</v>
      </c>
      <c r="F99" s="17" t="s">
        <v>221</v>
      </c>
      <c r="G99" s="17" t="s">
        <v>222</v>
      </c>
      <c r="H99" s="17" t="str">
        <f t="shared" ref="H99:H130" si="23">F99</f>
        <v>Unused output</v>
      </c>
      <c r="K99" s="12">
        <v>97</v>
      </c>
      <c r="L99" s="12">
        <f t="shared" si="17"/>
        <v>97</v>
      </c>
      <c r="M99" s="12" t="str">
        <f t="shared" si="18"/>
        <v>01100001</v>
      </c>
      <c r="N99" s="12">
        <f t="shared" si="19"/>
        <v>96</v>
      </c>
      <c r="O99" s="13">
        <f t="shared" si="20"/>
        <v>1</v>
      </c>
    </row>
    <row r="100" spans="1:15" s="12" customFormat="1" x14ac:dyDescent="0.25">
      <c r="A100" s="13">
        <v>217</v>
      </c>
      <c r="B100" s="13">
        <f t="shared" si="13"/>
        <v>13</v>
      </c>
      <c r="C100" s="13">
        <f t="shared" si="14"/>
        <v>9</v>
      </c>
      <c r="D100" s="13">
        <f t="shared" si="15"/>
        <v>139</v>
      </c>
      <c r="E100" s="13">
        <v>0</v>
      </c>
      <c r="F100" s="17" t="s">
        <v>221</v>
      </c>
      <c r="G100" s="17" t="s">
        <v>222</v>
      </c>
      <c r="H100" s="17" t="str">
        <f t="shared" si="23"/>
        <v>Unused output</v>
      </c>
      <c r="K100" s="12">
        <v>112</v>
      </c>
      <c r="L100" s="12">
        <f t="shared" si="17"/>
        <v>112</v>
      </c>
      <c r="M100" s="12" t="str">
        <f t="shared" si="18"/>
        <v>01110000</v>
      </c>
      <c r="N100" s="12">
        <f t="shared" si="19"/>
        <v>112</v>
      </c>
      <c r="O100" s="13">
        <f t="shared" si="20"/>
        <v>0</v>
      </c>
    </row>
    <row r="101" spans="1:15" s="12" customFormat="1" x14ac:dyDescent="0.25">
      <c r="A101" s="13">
        <v>217</v>
      </c>
      <c r="B101" s="13">
        <f t="shared" si="13"/>
        <v>13</v>
      </c>
      <c r="C101" s="13">
        <f t="shared" si="14"/>
        <v>9</v>
      </c>
      <c r="D101" s="13">
        <f t="shared" si="15"/>
        <v>139</v>
      </c>
      <c r="E101" s="13">
        <v>0</v>
      </c>
      <c r="F101" s="17" t="s">
        <v>221</v>
      </c>
      <c r="G101" s="17" t="s">
        <v>222</v>
      </c>
      <c r="H101" s="17" t="str">
        <f t="shared" si="23"/>
        <v>Unused output</v>
      </c>
      <c r="K101" s="12">
        <v>114</v>
      </c>
      <c r="L101" s="12">
        <f t="shared" si="17"/>
        <v>114</v>
      </c>
      <c r="M101" s="12" t="str">
        <f t="shared" si="18"/>
        <v>01110010</v>
      </c>
      <c r="N101" s="12">
        <f t="shared" si="19"/>
        <v>112</v>
      </c>
      <c r="O101" s="13">
        <f t="shared" si="20"/>
        <v>2</v>
      </c>
    </row>
    <row r="102" spans="1:15" s="12" customFormat="1" x14ac:dyDescent="0.25">
      <c r="A102" s="13">
        <v>219</v>
      </c>
      <c r="B102" s="13">
        <f t="shared" si="13"/>
        <v>13</v>
      </c>
      <c r="C102" s="13">
        <f t="shared" si="14"/>
        <v>11</v>
      </c>
      <c r="D102" s="13">
        <f t="shared" si="15"/>
        <v>141</v>
      </c>
      <c r="E102" s="13">
        <v>0</v>
      </c>
      <c r="F102" s="17" t="s">
        <v>221</v>
      </c>
      <c r="G102" s="17" t="s">
        <v>222</v>
      </c>
      <c r="H102" s="17" t="str">
        <f t="shared" si="23"/>
        <v>Unused output</v>
      </c>
      <c r="K102" s="12">
        <v>116</v>
      </c>
      <c r="L102" s="12">
        <f t="shared" si="17"/>
        <v>116</v>
      </c>
      <c r="M102" s="12" t="str">
        <f t="shared" si="18"/>
        <v>01110100</v>
      </c>
      <c r="N102" s="12">
        <f t="shared" si="19"/>
        <v>112</v>
      </c>
      <c r="O102" s="13">
        <f t="shared" si="20"/>
        <v>4</v>
      </c>
    </row>
    <row r="103" spans="1:15" s="12" customFormat="1" x14ac:dyDescent="0.25">
      <c r="A103" s="13">
        <v>219</v>
      </c>
      <c r="B103" s="13">
        <f t="shared" si="13"/>
        <v>13</v>
      </c>
      <c r="C103" s="13">
        <f t="shared" si="14"/>
        <v>11</v>
      </c>
      <c r="D103" s="13">
        <f t="shared" si="15"/>
        <v>141</v>
      </c>
      <c r="E103" s="13">
        <v>0</v>
      </c>
      <c r="F103" s="17" t="s">
        <v>221</v>
      </c>
      <c r="G103" s="17" t="s">
        <v>222</v>
      </c>
      <c r="H103" s="17" t="str">
        <f t="shared" si="23"/>
        <v>Unused output</v>
      </c>
      <c r="K103" s="12">
        <v>118</v>
      </c>
      <c r="L103" s="12">
        <f t="shared" si="17"/>
        <v>118</v>
      </c>
      <c r="M103" s="12" t="str">
        <f t="shared" si="18"/>
        <v>01110110</v>
      </c>
      <c r="N103" s="12">
        <f t="shared" si="19"/>
        <v>112</v>
      </c>
      <c r="O103" s="13">
        <f t="shared" si="20"/>
        <v>6</v>
      </c>
    </row>
    <row r="104" spans="1:15" s="12" customFormat="1" x14ac:dyDescent="0.25">
      <c r="A104" s="13">
        <v>221</v>
      </c>
      <c r="B104" s="13">
        <f t="shared" si="13"/>
        <v>13</v>
      </c>
      <c r="C104" s="13">
        <f t="shared" si="14"/>
        <v>13</v>
      </c>
      <c r="D104" s="13">
        <f t="shared" si="15"/>
        <v>143</v>
      </c>
      <c r="E104" s="13">
        <v>0</v>
      </c>
      <c r="F104" s="17" t="s">
        <v>221</v>
      </c>
      <c r="G104" s="17" t="s">
        <v>222</v>
      </c>
      <c r="H104" s="17" t="str">
        <f t="shared" si="23"/>
        <v>Unused output</v>
      </c>
      <c r="K104" s="12">
        <v>120</v>
      </c>
      <c r="L104" s="12">
        <f t="shared" si="17"/>
        <v>120</v>
      </c>
      <c r="M104" s="12" t="str">
        <f t="shared" si="18"/>
        <v>01111000</v>
      </c>
      <c r="N104" s="12">
        <f t="shared" si="19"/>
        <v>112</v>
      </c>
      <c r="O104" s="13">
        <f t="shared" si="20"/>
        <v>8</v>
      </c>
    </row>
    <row r="105" spans="1:15" s="12" customFormat="1" x14ac:dyDescent="0.25">
      <c r="A105" s="13">
        <v>221</v>
      </c>
      <c r="B105" s="13">
        <f t="shared" si="13"/>
        <v>13</v>
      </c>
      <c r="C105" s="13">
        <f t="shared" si="14"/>
        <v>13</v>
      </c>
      <c r="D105" s="13">
        <f t="shared" si="15"/>
        <v>143</v>
      </c>
      <c r="E105" s="13">
        <v>0</v>
      </c>
      <c r="F105" s="17" t="s">
        <v>221</v>
      </c>
      <c r="G105" s="17" t="s">
        <v>222</v>
      </c>
      <c r="H105" s="17" t="str">
        <f t="shared" si="23"/>
        <v>Unused output</v>
      </c>
      <c r="K105" s="12">
        <v>123</v>
      </c>
      <c r="L105" s="12">
        <f t="shared" si="17"/>
        <v>123</v>
      </c>
      <c r="M105" s="12" t="str">
        <f t="shared" si="18"/>
        <v>01111011</v>
      </c>
      <c r="N105" s="12">
        <f t="shared" si="19"/>
        <v>112</v>
      </c>
      <c r="O105" s="13">
        <f t="shared" si="20"/>
        <v>11</v>
      </c>
    </row>
    <row r="106" spans="1:15" s="12" customFormat="1" x14ac:dyDescent="0.25">
      <c r="A106" s="13">
        <v>223</v>
      </c>
      <c r="B106" s="13">
        <f t="shared" si="13"/>
        <v>13</v>
      </c>
      <c r="C106" s="13">
        <f t="shared" si="14"/>
        <v>15</v>
      </c>
      <c r="D106" s="13">
        <f t="shared" si="15"/>
        <v>145</v>
      </c>
      <c r="E106" s="13">
        <v>0</v>
      </c>
      <c r="F106" s="17" t="s">
        <v>221</v>
      </c>
      <c r="G106" s="17" t="s">
        <v>222</v>
      </c>
      <c r="H106" s="17" t="str">
        <f t="shared" si="23"/>
        <v>Unused output</v>
      </c>
      <c r="K106" s="12">
        <v>125</v>
      </c>
      <c r="L106" s="12">
        <f t="shared" si="17"/>
        <v>125</v>
      </c>
      <c r="M106" s="12" t="str">
        <f t="shared" si="18"/>
        <v>01111101</v>
      </c>
      <c r="N106" s="12">
        <f t="shared" si="19"/>
        <v>112</v>
      </c>
      <c r="O106" s="13">
        <f t="shared" si="20"/>
        <v>13</v>
      </c>
    </row>
    <row r="107" spans="1:15" s="12" customFormat="1" x14ac:dyDescent="0.25">
      <c r="A107" s="13">
        <v>223</v>
      </c>
      <c r="B107" s="13">
        <f t="shared" si="13"/>
        <v>13</v>
      </c>
      <c r="C107" s="13">
        <f t="shared" si="14"/>
        <v>15</v>
      </c>
      <c r="D107" s="13">
        <f t="shared" si="15"/>
        <v>145</v>
      </c>
      <c r="E107" s="13">
        <v>0</v>
      </c>
      <c r="F107" s="17" t="s">
        <v>221</v>
      </c>
      <c r="G107" s="17" t="s">
        <v>222</v>
      </c>
      <c r="H107" s="17" t="str">
        <f t="shared" si="23"/>
        <v>Unused output</v>
      </c>
      <c r="K107" s="12">
        <v>127</v>
      </c>
      <c r="L107" s="12">
        <f t="shared" si="17"/>
        <v>127</v>
      </c>
      <c r="M107" s="12" t="str">
        <f t="shared" si="18"/>
        <v>01111111</v>
      </c>
      <c r="N107" s="12">
        <f t="shared" si="19"/>
        <v>112</v>
      </c>
      <c r="O107" s="13">
        <f t="shared" si="20"/>
        <v>15</v>
      </c>
    </row>
    <row r="108" spans="1:15" s="12" customFormat="1" x14ac:dyDescent="0.25">
      <c r="A108" s="13">
        <v>225</v>
      </c>
      <c r="B108" s="13">
        <f t="shared" si="13"/>
        <v>14</v>
      </c>
      <c r="C108" s="13">
        <f t="shared" si="14"/>
        <v>1</v>
      </c>
      <c r="D108" s="13">
        <f t="shared" si="15"/>
        <v>141</v>
      </c>
      <c r="E108" s="13">
        <v>0</v>
      </c>
      <c r="F108" s="17" t="s">
        <v>221</v>
      </c>
      <c r="G108" s="17" t="s">
        <v>222</v>
      </c>
      <c r="H108" s="17" t="str">
        <f t="shared" si="23"/>
        <v>Unused output</v>
      </c>
      <c r="K108" s="12">
        <v>14</v>
      </c>
      <c r="L108" s="12">
        <f t="shared" si="17"/>
        <v>14</v>
      </c>
      <c r="M108" s="12" t="str">
        <f t="shared" si="18"/>
        <v>00001110</v>
      </c>
      <c r="N108" s="12">
        <f t="shared" si="19"/>
        <v>0</v>
      </c>
      <c r="O108" s="13">
        <f t="shared" si="20"/>
        <v>14</v>
      </c>
    </row>
    <row r="109" spans="1:15" s="12" customFormat="1" x14ac:dyDescent="0.25">
      <c r="A109" s="13">
        <v>225</v>
      </c>
      <c r="B109" s="13">
        <f t="shared" si="13"/>
        <v>14</v>
      </c>
      <c r="C109" s="13">
        <f t="shared" si="14"/>
        <v>1</v>
      </c>
      <c r="D109" s="13">
        <f t="shared" si="15"/>
        <v>141</v>
      </c>
      <c r="E109" s="13">
        <v>0</v>
      </c>
      <c r="F109" s="17" t="s">
        <v>221</v>
      </c>
      <c r="G109" s="17" t="s">
        <v>222</v>
      </c>
      <c r="H109" s="17" t="str">
        <f t="shared" si="23"/>
        <v>Unused output</v>
      </c>
      <c r="K109" s="12">
        <v>21</v>
      </c>
      <c r="L109" s="12">
        <f t="shared" si="17"/>
        <v>21</v>
      </c>
      <c r="M109" s="12" t="str">
        <f t="shared" si="18"/>
        <v>00010101</v>
      </c>
      <c r="N109" s="12">
        <f t="shared" si="19"/>
        <v>16</v>
      </c>
      <c r="O109" s="13">
        <f t="shared" si="20"/>
        <v>5</v>
      </c>
    </row>
    <row r="110" spans="1:15" s="12" customFormat="1" x14ac:dyDescent="0.25">
      <c r="A110" s="13">
        <v>227</v>
      </c>
      <c r="B110" s="13">
        <f t="shared" si="13"/>
        <v>14</v>
      </c>
      <c r="C110" s="13">
        <f t="shared" si="14"/>
        <v>3</v>
      </c>
      <c r="D110" s="13">
        <f t="shared" si="15"/>
        <v>143</v>
      </c>
      <c r="E110" s="13">
        <v>0</v>
      </c>
      <c r="F110" s="17" t="s">
        <v>221</v>
      </c>
      <c r="G110" s="17" t="s">
        <v>222</v>
      </c>
      <c r="H110" s="17" t="str">
        <f t="shared" si="23"/>
        <v>Unused output</v>
      </c>
      <c r="I110" s="11"/>
      <c r="J110" s="11"/>
      <c r="K110" s="11">
        <v>27</v>
      </c>
      <c r="L110" s="12">
        <f t="shared" si="17"/>
        <v>27</v>
      </c>
      <c r="M110" s="12" t="str">
        <f t="shared" si="18"/>
        <v>00011011</v>
      </c>
      <c r="N110" s="12">
        <f t="shared" si="19"/>
        <v>16</v>
      </c>
      <c r="O110" s="13">
        <f t="shared" si="20"/>
        <v>11</v>
      </c>
    </row>
    <row r="111" spans="1:15" s="12" customFormat="1" x14ac:dyDescent="0.25">
      <c r="A111" s="13">
        <v>227</v>
      </c>
      <c r="B111" s="13">
        <f t="shared" si="13"/>
        <v>14</v>
      </c>
      <c r="C111" s="13">
        <f t="shared" si="14"/>
        <v>3</v>
      </c>
      <c r="D111" s="13">
        <f t="shared" si="15"/>
        <v>143</v>
      </c>
      <c r="E111" s="13">
        <v>0</v>
      </c>
      <c r="F111" s="17" t="s">
        <v>221</v>
      </c>
      <c r="G111" s="17" t="s">
        <v>222</v>
      </c>
      <c r="H111" s="17" t="str">
        <f t="shared" si="23"/>
        <v>Unused output</v>
      </c>
      <c r="I111" s="11"/>
      <c r="J111" s="11"/>
      <c r="K111" s="11">
        <v>31</v>
      </c>
      <c r="L111" s="12">
        <f t="shared" si="17"/>
        <v>31</v>
      </c>
      <c r="M111" s="12" t="str">
        <f t="shared" si="18"/>
        <v>00011111</v>
      </c>
      <c r="N111" s="12">
        <f t="shared" si="19"/>
        <v>16</v>
      </c>
      <c r="O111" s="13">
        <f t="shared" si="20"/>
        <v>15</v>
      </c>
    </row>
    <row r="112" spans="1:15" s="12" customFormat="1" x14ac:dyDescent="0.25">
      <c r="A112" s="13">
        <v>229</v>
      </c>
      <c r="B112" s="13">
        <f t="shared" si="13"/>
        <v>14</v>
      </c>
      <c r="C112" s="13">
        <f t="shared" si="14"/>
        <v>5</v>
      </c>
      <c r="D112" s="13">
        <f t="shared" si="15"/>
        <v>145</v>
      </c>
      <c r="E112" s="13">
        <v>0</v>
      </c>
      <c r="F112" s="17" t="s">
        <v>221</v>
      </c>
      <c r="G112" s="17" t="s">
        <v>222</v>
      </c>
      <c r="H112" s="17" t="str">
        <f t="shared" si="23"/>
        <v>Unused output</v>
      </c>
      <c r="K112" s="12">
        <v>45</v>
      </c>
      <c r="L112" s="12">
        <f t="shared" si="17"/>
        <v>45</v>
      </c>
      <c r="M112" s="12" t="str">
        <f t="shared" si="18"/>
        <v>00101101</v>
      </c>
      <c r="N112" s="12">
        <f t="shared" si="19"/>
        <v>32</v>
      </c>
      <c r="O112" s="13">
        <f t="shared" si="20"/>
        <v>13</v>
      </c>
    </row>
    <row r="113" spans="1:15" s="12" customFormat="1" x14ac:dyDescent="0.25">
      <c r="A113" s="13">
        <v>229</v>
      </c>
      <c r="B113" s="13">
        <f t="shared" si="13"/>
        <v>14</v>
      </c>
      <c r="C113" s="13">
        <f t="shared" si="14"/>
        <v>5</v>
      </c>
      <c r="D113" s="13">
        <f t="shared" si="15"/>
        <v>145</v>
      </c>
      <c r="E113" s="13">
        <v>0</v>
      </c>
      <c r="F113" s="17" t="s">
        <v>221</v>
      </c>
      <c r="G113" s="17" t="s">
        <v>222</v>
      </c>
      <c r="H113" s="17" t="str">
        <f t="shared" si="23"/>
        <v>Unused output</v>
      </c>
      <c r="K113" s="12">
        <v>65</v>
      </c>
      <c r="L113" s="12">
        <f t="shared" si="17"/>
        <v>65</v>
      </c>
      <c r="M113" s="12" t="str">
        <f t="shared" si="18"/>
        <v>01000001</v>
      </c>
      <c r="N113" s="12">
        <f t="shared" si="19"/>
        <v>64</v>
      </c>
      <c r="O113" s="13">
        <f t="shared" si="20"/>
        <v>1</v>
      </c>
    </row>
    <row r="114" spans="1:15" s="12" customFormat="1" x14ac:dyDescent="0.25">
      <c r="A114" s="13">
        <v>231</v>
      </c>
      <c r="B114" s="13">
        <f t="shared" si="13"/>
        <v>14</v>
      </c>
      <c r="C114" s="13">
        <f t="shared" si="14"/>
        <v>7</v>
      </c>
      <c r="D114" s="13">
        <f t="shared" si="15"/>
        <v>147</v>
      </c>
      <c r="E114" s="13">
        <v>0</v>
      </c>
      <c r="F114" s="17" t="s">
        <v>221</v>
      </c>
      <c r="G114" s="17" t="s">
        <v>222</v>
      </c>
      <c r="H114" s="17" t="str">
        <f t="shared" si="23"/>
        <v>Unused output</v>
      </c>
      <c r="K114" s="12">
        <v>18</v>
      </c>
      <c r="L114" s="12">
        <f t="shared" si="17"/>
        <v>18</v>
      </c>
      <c r="M114" s="12" t="str">
        <f t="shared" si="18"/>
        <v>00010010</v>
      </c>
      <c r="N114" s="12">
        <f t="shared" si="19"/>
        <v>16</v>
      </c>
      <c r="O114" s="13">
        <f t="shared" si="20"/>
        <v>2</v>
      </c>
    </row>
    <row r="115" spans="1:15" s="12" customFormat="1" x14ac:dyDescent="0.25">
      <c r="A115" s="13">
        <v>231</v>
      </c>
      <c r="B115" s="13">
        <f t="shared" si="13"/>
        <v>14</v>
      </c>
      <c r="C115" s="13">
        <f t="shared" si="14"/>
        <v>7</v>
      </c>
      <c r="D115" s="13">
        <f t="shared" si="15"/>
        <v>147</v>
      </c>
      <c r="E115" s="13">
        <v>0</v>
      </c>
      <c r="F115" s="17" t="s">
        <v>221</v>
      </c>
      <c r="G115" s="17" t="s">
        <v>222</v>
      </c>
      <c r="H115" s="17" t="str">
        <f t="shared" si="23"/>
        <v>Unused output</v>
      </c>
      <c r="I115" s="11"/>
      <c r="J115" s="11"/>
      <c r="K115" s="11">
        <v>29</v>
      </c>
      <c r="L115" s="12">
        <f t="shared" si="17"/>
        <v>29</v>
      </c>
      <c r="M115" s="12" t="str">
        <f t="shared" si="18"/>
        <v>00011101</v>
      </c>
      <c r="N115" s="12">
        <f t="shared" si="19"/>
        <v>16</v>
      </c>
      <c r="O115" s="13">
        <f t="shared" si="20"/>
        <v>13</v>
      </c>
    </row>
    <row r="116" spans="1:15" s="12" customFormat="1" x14ac:dyDescent="0.25">
      <c r="A116" s="13">
        <v>233</v>
      </c>
      <c r="B116" s="13">
        <f t="shared" si="13"/>
        <v>14</v>
      </c>
      <c r="C116" s="13">
        <f t="shared" si="14"/>
        <v>9</v>
      </c>
      <c r="D116" s="13">
        <f t="shared" si="15"/>
        <v>149</v>
      </c>
      <c r="E116" s="13">
        <v>0</v>
      </c>
      <c r="F116" s="17" t="s">
        <v>221</v>
      </c>
      <c r="G116" s="17" t="s">
        <v>222</v>
      </c>
      <c r="H116" s="17" t="str">
        <f t="shared" si="23"/>
        <v>Unused output</v>
      </c>
      <c r="K116" s="12">
        <v>56</v>
      </c>
      <c r="L116" s="12">
        <f t="shared" si="17"/>
        <v>56</v>
      </c>
      <c r="M116" s="12" t="str">
        <f t="shared" si="18"/>
        <v>00111000</v>
      </c>
      <c r="N116" s="12">
        <f t="shared" si="19"/>
        <v>48</v>
      </c>
      <c r="O116" s="13">
        <f t="shared" si="20"/>
        <v>8</v>
      </c>
    </row>
    <row r="117" spans="1:15" s="12" customFormat="1" x14ac:dyDescent="0.25">
      <c r="A117" s="13">
        <v>233</v>
      </c>
      <c r="B117" s="13">
        <f t="shared" si="13"/>
        <v>14</v>
      </c>
      <c r="C117" s="13">
        <f t="shared" si="14"/>
        <v>9</v>
      </c>
      <c r="D117" s="13">
        <f t="shared" si="15"/>
        <v>149</v>
      </c>
      <c r="E117" s="13">
        <v>0</v>
      </c>
      <c r="F117" s="17" t="s">
        <v>221</v>
      </c>
      <c r="G117" s="17" t="s">
        <v>222</v>
      </c>
      <c r="H117" s="17" t="str">
        <f t="shared" si="23"/>
        <v>Unused output</v>
      </c>
      <c r="K117" s="12">
        <v>87</v>
      </c>
      <c r="L117" s="12">
        <f t="shared" si="17"/>
        <v>87</v>
      </c>
      <c r="M117" s="12" t="str">
        <f t="shared" si="18"/>
        <v>01010111</v>
      </c>
      <c r="N117" s="12">
        <f t="shared" si="19"/>
        <v>80</v>
      </c>
      <c r="O117" s="13">
        <f t="shared" si="20"/>
        <v>7</v>
      </c>
    </row>
    <row r="118" spans="1:15" s="12" customFormat="1" x14ac:dyDescent="0.25">
      <c r="A118" s="13">
        <v>235</v>
      </c>
      <c r="B118" s="13">
        <f t="shared" si="13"/>
        <v>14</v>
      </c>
      <c r="C118" s="13">
        <f t="shared" si="14"/>
        <v>11</v>
      </c>
      <c r="D118" s="13">
        <f t="shared" si="15"/>
        <v>151</v>
      </c>
      <c r="E118" s="13">
        <v>0</v>
      </c>
      <c r="F118" s="17" t="s">
        <v>221</v>
      </c>
      <c r="G118" s="17" t="s">
        <v>222</v>
      </c>
      <c r="H118" s="17" t="str">
        <f t="shared" si="23"/>
        <v>Unused output</v>
      </c>
      <c r="K118" s="12">
        <v>113</v>
      </c>
      <c r="L118" s="12">
        <f t="shared" si="17"/>
        <v>113</v>
      </c>
      <c r="M118" s="12" t="str">
        <f t="shared" si="18"/>
        <v>01110001</v>
      </c>
      <c r="N118" s="12">
        <f t="shared" si="19"/>
        <v>112</v>
      </c>
      <c r="O118" s="13">
        <f t="shared" si="20"/>
        <v>1</v>
      </c>
    </row>
    <row r="119" spans="1:15" s="12" customFormat="1" x14ac:dyDescent="0.25">
      <c r="A119" s="13">
        <v>235</v>
      </c>
      <c r="B119" s="13">
        <f t="shared" si="13"/>
        <v>14</v>
      </c>
      <c r="C119" s="13">
        <f t="shared" si="14"/>
        <v>11</v>
      </c>
      <c r="D119" s="13">
        <f t="shared" si="15"/>
        <v>151</v>
      </c>
      <c r="E119" s="13">
        <v>0</v>
      </c>
      <c r="F119" s="17" t="s">
        <v>221</v>
      </c>
      <c r="G119" s="17" t="s">
        <v>222</v>
      </c>
      <c r="H119" s="17" t="str">
        <f t="shared" si="23"/>
        <v>Unused output</v>
      </c>
      <c r="K119" s="12">
        <v>121</v>
      </c>
      <c r="L119" s="12">
        <f t="shared" si="17"/>
        <v>121</v>
      </c>
      <c r="M119" s="12" t="str">
        <f t="shared" si="18"/>
        <v>01111001</v>
      </c>
      <c r="N119" s="12">
        <f t="shared" si="19"/>
        <v>112</v>
      </c>
      <c r="O119" s="13">
        <f t="shared" si="20"/>
        <v>9</v>
      </c>
    </row>
    <row r="120" spans="1:15" s="12" customFormat="1" x14ac:dyDescent="0.25">
      <c r="A120" s="13">
        <v>237</v>
      </c>
      <c r="B120" s="13">
        <f t="shared" si="13"/>
        <v>14</v>
      </c>
      <c r="C120" s="13">
        <f t="shared" si="14"/>
        <v>13</v>
      </c>
      <c r="D120" s="13">
        <f t="shared" si="15"/>
        <v>153</v>
      </c>
      <c r="E120" s="13">
        <v>0</v>
      </c>
      <c r="F120" s="17" t="s">
        <v>221</v>
      </c>
      <c r="G120" s="17" t="s">
        <v>222</v>
      </c>
      <c r="H120" s="17" t="str">
        <f t="shared" si="23"/>
        <v>Unused output</v>
      </c>
      <c r="I120" s="11"/>
      <c r="J120" s="11"/>
      <c r="K120" s="11">
        <v>24</v>
      </c>
      <c r="L120" s="12">
        <f t="shared" si="17"/>
        <v>24</v>
      </c>
      <c r="M120" s="12" t="str">
        <f t="shared" si="18"/>
        <v>00011000</v>
      </c>
      <c r="N120" s="12">
        <f t="shared" si="19"/>
        <v>16</v>
      </c>
      <c r="O120" s="13">
        <f t="shared" si="20"/>
        <v>8</v>
      </c>
    </row>
    <row r="121" spans="1:15" s="12" customFormat="1" x14ac:dyDescent="0.25">
      <c r="A121" s="13">
        <v>238</v>
      </c>
      <c r="B121" s="13">
        <f t="shared" si="13"/>
        <v>14</v>
      </c>
      <c r="C121" s="13">
        <f t="shared" si="14"/>
        <v>14</v>
      </c>
      <c r="D121" s="13">
        <f t="shared" si="15"/>
        <v>154</v>
      </c>
      <c r="E121" s="13">
        <v>0</v>
      </c>
      <c r="F121" s="17" t="s">
        <v>221</v>
      </c>
      <c r="G121" s="17" t="s">
        <v>222</v>
      </c>
      <c r="H121" s="17" t="str">
        <f t="shared" si="23"/>
        <v>Unused output</v>
      </c>
      <c r="K121" s="12">
        <v>77</v>
      </c>
      <c r="L121" s="12">
        <f t="shared" si="17"/>
        <v>77</v>
      </c>
      <c r="M121" s="12" t="str">
        <f t="shared" si="18"/>
        <v>01001101</v>
      </c>
      <c r="N121" s="12">
        <f t="shared" si="19"/>
        <v>64</v>
      </c>
      <c r="O121" s="13">
        <f t="shared" si="20"/>
        <v>13</v>
      </c>
    </row>
    <row r="122" spans="1:15" s="12" customFormat="1" x14ac:dyDescent="0.25">
      <c r="A122" s="13">
        <v>239</v>
      </c>
      <c r="B122" s="13">
        <f t="shared" si="13"/>
        <v>14</v>
      </c>
      <c r="C122" s="13">
        <f t="shared" si="14"/>
        <v>15</v>
      </c>
      <c r="D122" s="13">
        <f t="shared" si="15"/>
        <v>155</v>
      </c>
      <c r="E122" s="13">
        <v>0</v>
      </c>
      <c r="F122" s="17" t="s">
        <v>221</v>
      </c>
      <c r="G122" s="17" t="s">
        <v>222</v>
      </c>
      <c r="H122" s="17" t="str">
        <f t="shared" si="23"/>
        <v>Unused output</v>
      </c>
      <c r="K122" s="12">
        <v>117</v>
      </c>
      <c r="L122" s="12">
        <f t="shared" si="17"/>
        <v>117</v>
      </c>
      <c r="M122" s="12" t="str">
        <f t="shared" si="18"/>
        <v>01110101</v>
      </c>
      <c r="N122" s="12">
        <f t="shared" si="19"/>
        <v>112</v>
      </c>
      <c r="O122" s="13">
        <f t="shared" si="20"/>
        <v>5</v>
      </c>
    </row>
    <row r="123" spans="1:15" s="12" customFormat="1" x14ac:dyDescent="0.25">
      <c r="A123" s="13">
        <v>240</v>
      </c>
      <c r="B123" s="13">
        <f t="shared" si="13"/>
        <v>15</v>
      </c>
      <c r="C123" s="13">
        <f t="shared" si="14"/>
        <v>0</v>
      </c>
      <c r="D123" s="13">
        <f t="shared" si="15"/>
        <v>150</v>
      </c>
      <c r="E123" s="13">
        <v>0</v>
      </c>
      <c r="F123" s="17" t="s">
        <v>221</v>
      </c>
      <c r="G123" s="17" t="s">
        <v>222</v>
      </c>
      <c r="H123" s="17" t="str">
        <f t="shared" si="23"/>
        <v>Unused output</v>
      </c>
      <c r="K123" s="12">
        <v>92</v>
      </c>
      <c r="L123" s="12">
        <f t="shared" si="17"/>
        <v>92</v>
      </c>
      <c r="M123" s="12" t="str">
        <f t="shared" si="18"/>
        <v>01011100</v>
      </c>
      <c r="N123" s="12">
        <f t="shared" si="19"/>
        <v>80</v>
      </c>
      <c r="O123" s="13">
        <f t="shared" si="20"/>
        <v>12</v>
      </c>
    </row>
    <row r="124" spans="1:15" s="12" customFormat="1" x14ac:dyDescent="0.25">
      <c r="A124" s="13">
        <v>241</v>
      </c>
      <c r="B124" s="13">
        <f t="shared" si="13"/>
        <v>15</v>
      </c>
      <c r="C124" s="13">
        <f t="shared" si="14"/>
        <v>1</v>
      </c>
      <c r="D124" s="13">
        <f t="shared" si="15"/>
        <v>151</v>
      </c>
      <c r="E124" s="13">
        <v>0</v>
      </c>
      <c r="F124" s="17" t="s">
        <v>221</v>
      </c>
      <c r="G124" s="17" t="s">
        <v>222</v>
      </c>
      <c r="H124" s="17" t="str">
        <f t="shared" si="23"/>
        <v>Unused output</v>
      </c>
      <c r="K124" s="12">
        <v>124</v>
      </c>
      <c r="L124" s="12">
        <f t="shared" si="17"/>
        <v>124</v>
      </c>
      <c r="M124" s="12" t="str">
        <f t="shared" si="18"/>
        <v>01111100</v>
      </c>
      <c r="N124" s="12">
        <f t="shared" si="19"/>
        <v>112</v>
      </c>
      <c r="O124" s="13">
        <f t="shared" si="20"/>
        <v>12</v>
      </c>
    </row>
    <row r="125" spans="1:15" s="12" customFormat="1" x14ac:dyDescent="0.25">
      <c r="A125" s="13">
        <v>242</v>
      </c>
      <c r="B125" s="13">
        <f t="shared" si="13"/>
        <v>15</v>
      </c>
      <c r="C125" s="13">
        <f t="shared" si="14"/>
        <v>2</v>
      </c>
      <c r="D125" s="13">
        <f t="shared" si="15"/>
        <v>152</v>
      </c>
      <c r="E125" s="13">
        <v>0</v>
      </c>
      <c r="F125" s="17" t="s">
        <v>221</v>
      </c>
      <c r="G125" s="17" t="s">
        <v>222</v>
      </c>
      <c r="H125" s="17" t="str">
        <f t="shared" si="23"/>
        <v>Unused output</v>
      </c>
      <c r="K125" s="12">
        <v>104</v>
      </c>
      <c r="L125" s="12">
        <f t="shared" si="17"/>
        <v>104</v>
      </c>
      <c r="M125" s="12" t="str">
        <f t="shared" si="18"/>
        <v>01101000</v>
      </c>
      <c r="N125" s="12">
        <f t="shared" si="19"/>
        <v>96</v>
      </c>
      <c r="O125" s="13">
        <f t="shared" si="20"/>
        <v>8</v>
      </c>
    </row>
    <row r="126" spans="1:15" s="12" customFormat="1" x14ac:dyDescent="0.25">
      <c r="A126" s="13">
        <v>243</v>
      </c>
      <c r="B126" s="13">
        <f t="shared" si="13"/>
        <v>15</v>
      </c>
      <c r="C126" s="13">
        <f t="shared" si="14"/>
        <v>3</v>
      </c>
      <c r="D126" s="13">
        <f t="shared" si="15"/>
        <v>153</v>
      </c>
      <c r="E126" s="13">
        <v>0</v>
      </c>
      <c r="F126" s="17" t="s">
        <v>221</v>
      </c>
      <c r="G126" s="17" t="s">
        <v>222</v>
      </c>
      <c r="H126" s="17" t="str">
        <f t="shared" si="23"/>
        <v>Unused output</v>
      </c>
      <c r="K126" s="12">
        <v>12</v>
      </c>
      <c r="L126" s="12">
        <f t="shared" si="17"/>
        <v>12</v>
      </c>
      <c r="M126" s="12" t="str">
        <f t="shared" si="18"/>
        <v>00001100</v>
      </c>
      <c r="N126" s="12">
        <f t="shared" si="19"/>
        <v>0</v>
      </c>
      <c r="O126" s="13">
        <f t="shared" si="20"/>
        <v>12</v>
      </c>
    </row>
    <row r="127" spans="1:15" s="12" customFormat="1" x14ac:dyDescent="0.25">
      <c r="A127" s="13">
        <v>244</v>
      </c>
      <c r="B127" s="13">
        <f t="shared" si="13"/>
        <v>15</v>
      </c>
      <c r="C127" s="13">
        <f t="shared" si="14"/>
        <v>4</v>
      </c>
      <c r="D127" s="13">
        <f t="shared" si="15"/>
        <v>154</v>
      </c>
      <c r="E127" s="13">
        <v>0</v>
      </c>
      <c r="F127" s="17" t="s">
        <v>221</v>
      </c>
      <c r="G127" s="17" t="s">
        <v>222</v>
      </c>
      <c r="H127" s="17" t="str">
        <f t="shared" si="23"/>
        <v>Unused output</v>
      </c>
      <c r="K127" s="12">
        <v>39</v>
      </c>
      <c r="L127" s="12">
        <f t="shared" si="17"/>
        <v>39</v>
      </c>
      <c r="M127" s="12" t="str">
        <f t="shared" si="18"/>
        <v>00100111</v>
      </c>
      <c r="N127" s="12">
        <f t="shared" si="19"/>
        <v>32</v>
      </c>
      <c r="O127" s="13">
        <f t="shared" si="20"/>
        <v>7</v>
      </c>
    </row>
    <row r="128" spans="1:15" s="12" customFormat="1" x14ac:dyDescent="0.25">
      <c r="A128" s="13">
        <v>245</v>
      </c>
      <c r="B128" s="13">
        <f t="shared" si="13"/>
        <v>15</v>
      </c>
      <c r="C128" s="13">
        <f t="shared" si="14"/>
        <v>5</v>
      </c>
      <c r="D128" s="13">
        <f t="shared" si="15"/>
        <v>155</v>
      </c>
      <c r="E128" s="13">
        <v>0</v>
      </c>
      <c r="F128" s="17" t="s">
        <v>221</v>
      </c>
      <c r="G128" s="17" t="s">
        <v>222</v>
      </c>
      <c r="H128" s="17" t="str">
        <f t="shared" si="23"/>
        <v>Unused output</v>
      </c>
      <c r="K128" s="12">
        <v>94</v>
      </c>
      <c r="L128" s="12">
        <f t="shared" si="17"/>
        <v>94</v>
      </c>
      <c r="M128" s="12" t="str">
        <f t="shared" si="18"/>
        <v>01011110</v>
      </c>
      <c r="N128" s="12">
        <f t="shared" si="19"/>
        <v>80</v>
      </c>
      <c r="O128" s="13">
        <f t="shared" si="20"/>
        <v>14</v>
      </c>
    </row>
    <row r="129" spans="1:16" s="12" customFormat="1" x14ac:dyDescent="0.25">
      <c r="A129" s="13">
        <v>246</v>
      </c>
      <c r="B129" s="13">
        <f t="shared" si="13"/>
        <v>15</v>
      </c>
      <c r="C129" s="13">
        <f t="shared" si="14"/>
        <v>6</v>
      </c>
      <c r="D129" s="13">
        <f t="shared" si="15"/>
        <v>156</v>
      </c>
      <c r="E129" s="13">
        <v>0</v>
      </c>
      <c r="F129" s="17" t="s">
        <v>221</v>
      </c>
      <c r="G129" s="17" t="s">
        <v>222</v>
      </c>
      <c r="H129" s="17" t="str">
        <f t="shared" si="23"/>
        <v>Unused output</v>
      </c>
      <c r="K129" s="12">
        <v>126</v>
      </c>
      <c r="L129" s="12">
        <f t="shared" si="17"/>
        <v>126</v>
      </c>
      <c r="M129" s="12" t="str">
        <f t="shared" si="18"/>
        <v>01111110</v>
      </c>
      <c r="N129" s="12">
        <f t="shared" si="19"/>
        <v>112</v>
      </c>
      <c r="O129" s="13">
        <f t="shared" si="20"/>
        <v>14</v>
      </c>
    </row>
    <row r="130" spans="1:16" s="12" customFormat="1" x14ac:dyDescent="0.25">
      <c r="A130" s="13">
        <v>247</v>
      </c>
      <c r="B130" s="13">
        <f t="shared" si="13"/>
        <v>15</v>
      </c>
      <c r="C130" s="13">
        <f t="shared" si="14"/>
        <v>7</v>
      </c>
      <c r="D130" s="13">
        <f t="shared" si="15"/>
        <v>157</v>
      </c>
      <c r="E130" s="13">
        <v>0</v>
      </c>
      <c r="F130" s="17" t="s">
        <v>221</v>
      </c>
      <c r="G130" s="17" t="s">
        <v>222</v>
      </c>
      <c r="H130" s="17" t="str">
        <f t="shared" si="23"/>
        <v>Unused output</v>
      </c>
      <c r="K130" s="12">
        <v>115</v>
      </c>
      <c r="L130" s="12">
        <f t="shared" si="17"/>
        <v>115</v>
      </c>
      <c r="M130" s="12" t="str">
        <f t="shared" si="18"/>
        <v>01110011</v>
      </c>
      <c r="N130" s="12">
        <f t="shared" si="19"/>
        <v>112</v>
      </c>
      <c r="O130" s="13">
        <f t="shared" si="20"/>
        <v>3</v>
      </c>
    </row>
    <row r="131" spans="1:16" s="12" customFormat="1" x14ac:dyDescent="0.25">
      <c r="A131" s="13">
        <v>248</v>
      </c>
      <c r="B131" s="13">
        <f t="shared" ref="B131:B194" si="24">INT(A131/16)</f>
        <v>15</v>
      </c>
      <c r="C131" s="13">
        <f t="shared" ref="C131:C194" si="25">_xlfn.BITAND(A131,15)</f>
        <v>8</v>
      </c>
      <c r="D131" s="13">
        <f t="shared" ref="D131:D194" si="26">10*B131+C131</f>
        <v>158</v>
      </c>
      <c r="E131" s="13">
        <v>0</v>
      </c>
      <c r="F131" s="17" t="s">
        <v>221</v>
      </c>
      <c r="G131" s="17" t="s">
        <v>222</v>
      </c>
      <c r="H131" s="17" t="str">
        <f t="shared" ref="H131:H139" si="27">F131</f>
        <v>Unused output</v>
      </c>
      <c r="K131" s="12">
        <v>81</v>
      </c>
      <c r="L131" s="12">
        <f t="shared" ref="L131:L194" si="28">_xlfn.BITAND(K131,127)</f>
        <v>81</v>
      </c>
      <c r="M131" s="12" t="str">
        <f t="shared" ref="M131:M194" si="29">DEC2BIN(K131,8)</f>
        <v>01010001</v>
      </c>
      <c r="N131" s="12">
        <f t="shared" ref="N131:N194" si="30">16*INT(K131/16)</f>
        <v>80</v>
      </c>
      <c r="O131" s="13">
        <f t="shared" ref="O131:O194" si="31">K131-N131</f>
        <v>1</v>
      </c>
    </row>
    <row r="132" spans="1:16" s="12" customFormat="1" x14ac:dyDescent="0.25">
      <c r="A132" s="13">
        <v>249</v>
      </c>
      <c r="B132" s="13">
        <f t="shared" si="24"/>
        <v>15</v>
      </c>
      <c r="C132" s="13">
        <f t="shared" si="25"/>
        <v>9</v>
      </c>
      <c r="D132" s="13">
        <f t="shared" si="26"/>
        <v>159</v>
      </c>
      <c r="E132" s="13">
        <v>0</v>
      </c>
      <c r="F132" s="17" t="s">
        <v>221</v>
      </c>
      <c r="G132" s="17" t="s">
        <v>222</v>
      </c>
      <c r="H132" s="17" t="str">
        <f t="shared" si="27"/>
        <v>Unused output</v>
      </c>
      <c r="K132" s="12">
        <v>119</v>
      </c>
      <c r="L132" s="12">
        <f t="shared" si="28"/>
        <v>119</v>
      </c>
      <c r="M132" s="12" t="str">
        <f t="shared" si="29"/>
        <v>01110111</v>
      </c>
      <c r="N132" s="12">
        <f t="shared" si="30"/>
        <v>112</v>
      </c>
      <c r="O132" s="13">
        <f t="shared" si="31"/>
        <v>7</v>
      </c>
    </row>
    <row r="133" spans="1:16" s="12" customFormat="1" x14ac:dyDescent="0.25">
      <c r="A133" s="13">
        <v>0</v>
      </c>
      <c r="B133" s="13">
        <f t="shared" si="24"/>
        <v>0</v>
      </c>
      <c r="C133" s="13">
        <f t="shared" si="25"/>
        <v>0</v>
      </c>
      <c r="D133" s="13">
        <f t="shared" si="26"/>
        <v>0</v>
      </c>
      <c r="E133" s="13">
        <v>1</v>
      </c>
      <c r="F133" s="17" t="s">
        <v>25</v>
      </c>
      <c r="G133" s="17"/>
      <c r="H133" s="17" t="str">
        <f t="shared" si="27"/>
        <v>Space</v>
      </c>
      <c r="I133" s="12" t="s">
        <v>120</v>
      </c>
      <c r="J133" s="12">
        <v>32</v>
      </c>
      <c r="K133" s="12">
        <v>208</v>
      </c>
      <c r="L133" s="12">
        <f t="shared" si="28"/>
        <v>80</v>
      </c>
      <c r="M133" s="12" t="str">
        <f t="shared" si="29"/>
        <v>11010000</v>
      </c>
      <c r="N133" s="12">
        <f t="shared" si="30"/>
        <v>208</v>
      </c>
      <c r="O133" s="13">
        <f t="shared" si="31"/>
        <v>0</v>
      </c>
      <c r="P133" s="12" t="str">
        <f t="shared" ref="P133:P164" si="32">K133&amp;","&amp;P134</f>
        <v>208,144,176,185,160,192,227,201,164,195,211,147,180,179,132,163,229,196,165,228,213,212,182,181,134,133,162,198,194,230,223,214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4" spans="1:16" s="12" customFormat="1" x14ac:dyDescent="0.25">
      <c r="A134" s="13">
        <v>1</v>
      </c>
      <c r="B134" s="13">
        <f t="shared" si="24"/>
        <v>0</v>
      </c>
      <c r="C134" s="13">
        <f t="shared" si="25"/>
        <v>1</v>
      </c>
      <c r="D134" s="13">
        <f t="shared" si="26"/>
        <v>1</v>
      </c>
      <c r="E134" s="13">
        <v>1</v>
      </c>
      <c r="F134" s="17" t="s">
        <v>42</v>
      </c>
      <c r="G134" s="17"/>
      <c r="H134" s="17" t="str">
        <f t="shared" si="27"/>
        <v>N</v>
      </c>
      <c r="I134" s="12" t="s">
        <v>119</v>
      </c>
      <c r="J134" s="12">
        <f t="shared" ref="J134:J139" si="33">IF(LEN(H134)=1,CODE(H134),"")</f>
        <v>78</v>
      </c>
      <c r="K134" s="12">
        <v>144</v>
      </c>
      <c r="L134" s="12">
        <f t="shared" si="28"/>
        <v>16</v>
      </c>
      <c r="M134" s="12" t="str">
        <f t="shared" si="29"/>
        <v>10010000</v>
      </c>
      <c r="N134" s="12">
        <f t="shared" si="30"/>
        <v>144</v>
      </c>
      <c r="O134" s="13">
        <f t="shared" si="31"/>
        <v>0</v>
      </c>
      <c r="P134" s="12" t="str">
        <f t="shared" si="32"/>
        <v>144,176,185,160,192,227,201,164,195,211,147,180,179,132,163,229,196,165,228,213,212,182,181,134,133,162,198,194,230,223,214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5" spans="1:16" s="12" customFormat="1" x14ac:dyDescent="0.25">
      <c r="A135" s="13">
        <v>2</v>
      </c>
      <c r="B135" s="13">
        <f t="shared" si="24"/>
        <v>0</v>
      </c>
      <c r="C135" s="13">
        <f t="shared" si="25"/>
        <v>2</v>
      </c>
      <c r="D135" s="13">
        <f t="shared" si="26"/>
        <v>2</v>
      </c>
      <c r="E135" s="13">
        <v>1</v>
      </c>
      <c r="F135" s="17" t="s">
        <v>47</v>
      </c>
      <c r="G135" s="17"/>
      <c r="H135" s="17" t="str">
        <f t="shared" si="27"/>
        <v>H</v>
      </c>
      <c r="I135" s="12" t="s">
        <v>119</v>
      </c>
      <c r="J135" s="12">
        <f t="shared" si="33"/>
        <v>72</v>
      </c>
      <c r="K135" s="12">
        <v>176</v>
      </c>
      <c r="L135" s="12">
        <f t="shared" si="28"/>
        <v>48</v>
      </c>
      <c r="M135" s="12" t="str">
        <f t="shared" si="29"/>
        <v>10110000</v>
      </c>
      <c r="N135" s="12">
        <f t="shared" si="30"/>
        <v>176</v>
      </c>
      <c r="O135" s="13">
        <f t="shared" si="31"/>
        <v>0</v>
      </c>
      <c r="P135" s="12" t="str">
        <f t="shared" si="32"/>
        <v>176,185,160,192,227,201,164,195,211,147,180,179,132,163,229,196,165,228,213,212,182,181,134,133,162,198,194,230,223,214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6" spans="1:16" s="12" customFormat="1" x14ac:dyDescent="0.25">
      <c r="A136" s="13">
        <v>3</v>
      </c>
      <c r="B136" s="13">
        <f t="shared" si="24"/>
        <v>0</v>
      </c>
      <c r="C136" s="13">
        <f t="shared" si="25"/>
        <v>3</v>
      </c>
      <c r="D136" s="13">
        <f t="shared" si="26"/>
        <v>3</v>
      </c>
      <c r="E136" s="13">
        <v>1</v>
      </c>
      <c r="F136" s="17" t="s">
        <v>54</v>
      </c>
      <c r="G136" s="17"/>
      <c r="H136" s="17" t="str">
        <f t="shared" si="27"/>
        <v>J</v>
      </c>
      <c r="I136" s="12" t="s">
        <v>119</v>
      </c>
      <c r="J136" s="12">
        <f t="shared" si="33"/>
        <v>74</v>
      </c>
      <c r="K136" s="12">
        <v>185</v>
      </c>
      <c r="L136" s="12">
        <f t="shared" si="28"/>
        <v>57</v>
      </c>
      <c r="M136" s="12" t="str">
        <f t="shared" si="29"/>
        <v>10111001</v>
      </c>
      <c r="N136" s="12">
        <f t="shared" si="30"/>
        <v>176</v>
      </c>
      <c r="O136" s="13">
        <f t="shared" si="31"/>
        <v>9</v>
      </c>
      <c r="P136" s="12" t="str">
        <f t="shared" si="32"/>
        <v>185,160,192,227,201,164,195,211,147,180,179,132,163,229,196,165,228,213,212,182,181,134,133,162,198,194,230,223,214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7" spans="1:16" s="12" customFormat="1" x14ac:dyDescent="0.25">
      <c r="A137" s="13">
        <v>4</v>
      </c>
      <c r="B137" s="13">
        <f t="shared" si="24"/>
        <v>0</v>
      </c>
      <c r="C137" s="13">
        <f t="shared" si="25"/>
        <v>4</v>
      </c>
      <c r="D137" s="13">
        <f t="shared" si="26"/>
        <v>4</v>
      </c>
      <c r="E137" s="13">
        <v>1</v>
      </c>
      <c r="F137" s="17" t="s">
        <v>45</v>
      </c>
      <c r="G137" s="17"/>
      <c r="H137" s="17" t="str">
        <f t="shared" si="27"/>
        <v>Y</v>
      </c>
      <c r="I137" s="12" t="s">
        <v>119</v>
      </c>
      <c r="J137" s="12">
        <f t="shared" si="33"/>
        <v>89</v>
      </c>
      <c r="K137" s="12">
        <v>160</v>
      </c>
      <c r="L137" s="12">
        <f t="shared" si="28"/>
        <v>32</v>
      </c>
      <c r="M137" s="12" t="str">
        <f t="shared" si="29"/>
        <v>10100000</v>
      </c>
      <c r="N137" s="12">
        <f t="shared" si="30"/>
        <v>160</v>
      </c>
      <c r="O137" s="13">
        <f t="shared" si="31"/>
        <v>0</v>
      </c>
      <c r="P137" s="12" t="str">
        <f t="shared" si="32"/>
        <v>160,192,227,201,164,195,211,147,180,179,132,163,229,196,165,228,213,212,182,181,134,133,162,198,194,230,223,214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8" spans="1:16" s="12" customFormat="1" x14ac:dyDescent="0.25">
      <c r="A138" s="13">
        <v>5</v>
      </c>
      <c r="B138" s="13">
        <f t="shared" si="24"/>
        <v>0</v>
      </c>
      <c r="C138" s="13">
        <f t="shared" si="25"/>
        <v>5</v>
      </c>
      <c r="D138" s="13">
        <f t="shared" si="26"/>
        <v>5</v>
      </c>
      <c r="E138" s="13">
        <v>1</v>
      </c>
      <c r="F138" s="17" t="s">
        <v>57</v>
      </c>
      <c r="G138" s="17"/>
      <c r="H138" s="17" t="str">
        <f t="shared" si="27"/>
        <v>U</v>
      </c>
      <c r="I138" s="12" t="s">
        <v>119</v>
      </c>
      <c r="J138" s="12">
        <f t="shared" si="33"/>
        <v>85</v>
      </c>
      <c r="K138" s="12">
        <v>192</v>
      </c>
      <c r="L138" s="12">
        <f t="shared" si="28"/>
        <v>64</v>
      </c>
      <c r="M138" s="12" t="str">
        <f t="shared" si="29"/>
        <v>11000000</v>
      </c>
      <c r="N138" s="12">
        <f t="shared" si="30"/>
        <v>192</v>
      </c>
      <c r="O138" s="13">
        <f t="shared" si="31"/>
        <v>0</v>
      </c>
      <c r="P138" s="12" t="str">
        <f t="shared" si="32"/>
        <v>192,227,201,164,195,211,147,180,179,132,163,229,196,165,228,213,212,182,181,134,133,162,198,194,230,223,214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39" spans="1:16" s="12" customFormat="1" x14ac:dyDescent="0.25">
      <c r="A139" s="13">
        <v>6</v>
      </c>
      <c r="B139" s="13">
        <f t="shared" si="24"/>
        <v>0</v>
      </c>
      <c r="C139" s="13">
        <f t="shared" si="25"/>
        <v>6</v>
      </c>
      <c r="D139" s="13">
        <f t="shared" si="26"/>
        <v>6</v>
      </c>
      <c r="E139" s="13">
        <v>1</v>
      </c>
      <c r="F139" s="17" t="s">
        <v>63</v>
      </c>
      <c r="G139" s="17"/>
      <c r="H139" s="17" t="str">
        <f t="shared" si="27"/>
        <v>|</v>
      </c>
      <c r="I139" s="12" t="s">
        <v>119</v>
      </c>
      <c r="J139" s="12">
        <f t="shared" si="33"/>
        <v>124</v>
      </c>
      <c r="K139" s="12">
        <v>227</v>
      </c>
      <c r="L139" s="12">
        <f t="shared" si="28"/>
        <v>99</v>
      </c>
      <c r="M139" s="12" t="str">
        <f t="shared" si="29"/>
        <v>11100011</v>
      </c>
      <c r="N139" s="12">
        <f t="shared" si="30"/>
        <v>224</v>
      </c>
      <c r="O139" s="13">
        <f t="shared" si="31"/>
        <v>3</v>
      </c>
      <c r="P139" s="12" t="str">
        <f t="shared" si="32"/>
        <v>227,201,164,195,211,147,180,179,132,163,229,196,165,228,213,212,182,181,134,133,162,198,194,230,223,214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0" spans="1:16" s="12" customFormat="1" x14ac:dyDescent="0.25">
      <c r="A140" s="13">
        <v>7</v>
      </c>
      <c r="B140" s="13">
        <f t="shared" si="24"/>
        <v>0</v>
      </c>
      <c r="C140" s="13">
        <f t="shared" si="25"/>
        <v>7</v>
      </c>
      <c r="D140" s="13">
        <f t="shared" si="26"/>
        <v>7</v>
      </c>
      <c r="E140" s="13">
        <v>1</v>
      </c>
      <c r="F140" s="17" t="s">
        <v>83</v>
      </c>
      <c r="G140" s="17"/>
      <c r="H140" s="17" t="s">
        <v>83</v>
      </c>
      <c r="I140" s="12" t="s">
        <v>115</v>
      </c>
      <c r="J140" s="12" t="s">
        <v>220</v>
      </c>
      <c r="K140" s="12">
        <v>201</v>
      </c>
      <c r="L140" s="12">
        <f t="shared" si="28"/>
        <v>73</v>
      </c>
      <c r="M140" s="12" t="str">
        <f t="shared" si="29"/>
        <v>11001001</v>
      </c>
      <c r="N140" s="12">
        <f t="shared" si="30"/>
        <v>192</v>
      </c>
      <c r="O140" s="13">
        <f t="shared" si="31"/>
        <v>9</v>
      </c>
      <c r="P140" s="12" t="str">
        <f t="shared" si="32"/>
        <v>201,164,195,211,147,180,179,132,163,229,196,165,228,213,212,182,181,134,133,162,198,194,230,223,214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1" spans="1:16" s="12" customFormat="1" x14ac:dyDescent="0.25">
      <c r="A141" s="13">
        <v>8</v>
      </c>
      <c r="B141" s="13">
        <f t="shared" si="24"/>
        <v>0</v>
      </c>
      <c r="C141" s="13">
        <f t="shared" si="25"/>
        <v>8</v>
      </c>
      <c r="D141" s="13">
        <f t="shared" si="26"/>
        <v>8</v>
      </c>
      <c r="E141" s="13">
        <v>1</v>
      </c>
      <c r="F141" s="17" t="s">
        <v>82</v>
      </c>
      <c r="G141" s="17"/>
      <c r="H141" s="17" t="s">
        <v>82</v>
      </c>
      <c r="I141" s="12" t="s">
        <v>115</v>
      </c>
      <c r="J141" s="12" t="s">
        <v>220</v>
      </c>
      <c r="K141" s="12">
        <v>164</v>
      </c>
      <c r="L141" s="12">
        <f t="shared" si="28"/>
        <v>36</v>
      </c>
      <c r="M141" s="12" t="str">
        <f t="shared" si="29"/>
        <v>10100100</v>
      </c>
      <c r="N141" s="12">
        <f t="shared" si="30"/>
        <v>160</v>
      </c>
      <c r="O141" s="13">
        <f t="shared" si="31"/>
        <v>4</v>
      </c>
      <c r="P141" s="12" t="str">
        <f t="shared" si="32"/>
        <v>164,195,211,147,180,179,132,163,229,196,165,228,213,212,182,181,134,133,162,198,194,230,223,214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2" spans="1:16" s="12" customFormat="1" x14ac:dyDescent="0.25">
      <c r="A142" s="13">
        <v>9</v>
      </c>
      <c r="B142" s="13">
        <f t="shared" si="24"/>
        <v>0</v>
      </c>
      <c r="C142" s="13">
        <f t="shared" si="25"/>
        <v>9</v>
      </c>
      <c r="D142" s="13">
        <f t="shared" si="26"/>
        <v>9</v>
      </c>
      <c r="E142" s="13">
        <v>1</v>
      </c>
      <c r="F142" s="17" t="s">
        <v>58</v>
      </c>
      <c r="G142" s="17"/>
      <c r="H142" s="17" t="str">
        <f t="shared" ref="H142:H149" si="34">F142</f>
        <v>&amp;</v>
      </c>
      <c r="J142" s="12">
        <f t="shared" ref="J142:J149" si="35">IF(LEN(H142)=1,CODE(H142),"")</f>
        <v>38</v>
      </c>
      <c r="K142" s="12">
        <v>195</v>
      </c>
      <c r="L142" s="12">
        <f t="shared" si="28"/>
        <v>67</v>
      </c>
      <c r="M142" s="12" t="str">
        <f t="shared" si="29"/>
        <v>11000011</v>
      </c>
      <c r="N142" s="12">
        <f t="shared" si="30"/>
        <v>192</v>
      </c>
      <c r="O142" s="13">
        <f t="shared" si="31"/>
        <v>3</v>
      </c>
      <c r="P142" s="12" t="str">
        <f t="shared" si="32"/>
        <v>195,211,147,180,179,132,163,229,196,165,228,213,212,182,181,134,133,162,198,194,230,223,214,0,178,136,130,0,168,207,226,239,218,188,190,135,139,234,174,203,231,143,250,0,131,129,150,235,197,169,238,191,219,153,236,161,171,237,172,204,187,175,217,186,183,137,138,224,199,202,233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3" spans="1:16" s="12" customFormat="1" x14ac:dyDescent="0.25">
      <c r="A143" s="13">
        <v>16</v>
      </c>
      <c r="B143" s="13">
        <f t="shared" si="24"/>
        <v>1</v>
      </c>
      <c r="C143" s="13">
        <f t="shared" si="25"/>
        <v>0</v>
      </c>
      <c r="D143" s="13">
        <f t="shared" si="26"/>
        <v>10</v>
      </c>
      <c r="E143" s="13">
        <v>1</v>
      </c>
      <c r="F143" s="17" t="s">
        <v>26</v>
      </c>
      <c r="G143" s="17"/>
      <c r="H143" s="17" t="str">
        <f t="shared" si="34"/>
        <v>V</v>
      </c>
      <c r="I143" s="12" t="s">
        <v>119</v>
      </c>
      <c r="J143" s="12">
        <f t="shared" si="35"/>
        <v>86</v>
      </c>
      <c r="K143" s="12">
        <v>211</v>
      </c>
      <c r="L143" s="12">
        <f t="shared" si="28"/>
        <v>83</v>
      </c>
      <c r="M143" s="12" t="str">
        <f t="shared" si="29"/>
        <v>11010011</v>
      </c>
      <c r="N143" s="12">
        <f t="shared" si="30"/>
        <v>208</v>
      </c>
      <c r="O143" s="13">
        <f t="shared" si="31"/>
        <v>3</v>
      </c>
      <c r="P143" s="12" t="str">
        <f t="shared" si="32"/>
        <v>211,147,180,179,132,163,229,196,165,228,213,212,182,181,134,133,162,198,194,230,223,214,0,178,136,130,0,168,207,226,239,218,188,190,135,139,234,174,203,231,143,250,0,131,129,150,235,197,169,238,191,219,153,236,161,171,237,172,204,187,175,217,186,183,137,138,224,199,202,233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4" spans="1:16" s="12" customFormat="1" x14ac:dyDescent="0.25">
      <c r="A144" s="13">
        <v>17</v>
      </c>
      <c r="B144" s="13">
        <f t="shared" si="24"/>
        <v>1</v>
      </c>
      <c r="C144" s="13">
        <f t="shared" si="25"/>
        <v>1</v>
      </c>
      <c r="D144" s="13">
        <f t="shared" si="26"/>
        <v>11</v>
      </c>
      <c r="E144" s="13">
        <v>1</v>
      </c>
      <c r="F144" s="17" t="s">
        <v>43</v>
      </c>
      <c r="G144" s="17"/>
      <c r="H144" s="17" t="str">
        <f t="shared" si="34"/>
        <v>B</v>
      </c>
      <c r="I144" s="12" t="s">
        <v>119</v>
      </c>
      <c r="J144" s="12">
        <f t="shared" si="35"/>
        <v>66</v>
      </c>
      <c r="K144" s="12">
        <v>147</v>
      </c>
      <c r="L144" s="12">
        <f t="shared" si="28"/>
        <v>19</v>
      </c>
      <c r="M144" s="12" t="str">
        <f t="shared" si="29"/>
        <v>10010011</v>
      </c>
      <c r="N144" s="12">
        <f t="shared" si="30"/>
        <v>144</v>
      </c>
      <c r="O144" s="13">
        <f t="shared" si="31"/>
        <v>3</v>
      </c>
      <c r="P144" s="12" t="str">
        <f t="shared" si="32"/>
        <v>147,180,179,132,163,229,196,165,228,213,212,182,181,134,133,162,198,194,230,223,214,0,178,136,130,0,168,207,226,239,218,188,190,135,139,234,174,203,231,143,250,0,131,129,150,235,197,169,238,191,219,153,236,161,171,237,172,204,187,175,217,186,183,137,138,224,199,202,233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5" spans="1:16" s="12" customFormat="1" x14ac:dyDescent="0.25">
      <c r="A145" s="13">
        <v>18</v>
      </c>
      <c r="B145" s="13">
        <f t="shared" si="24"/>
        <v>1</v>
      </c>
      <c r="C145" s="13">
        <f t="shared" si="25"/>
        <v>2</v>
      </c>
      <c r="D145" s="13">
        <f t="shared" si="26"/>
        <v>12</v>
      </c>
      <c r="E145" s="13">
        <v>1</v>
      </c>
      <c r="F145" s="17" t="s">
        <v>50</v>
      </c>
      <c r="G145" s="17"/>
      <c r="H145" s="17" t="str">
        <f t="shared" si="34"/>
        <v>F</v>
      </c>
      <c r="I145" s="12" t="s">
        <v>119</v>
      </c>
      <c r="J145" s="12">
        <f t="shared" si="35"/>
        <v>70</v>
      </c>
      <c r="K145" s="12">
        <v>180</v>
      </c>
      <c r="L145" s="12">
        <f t="shared" si="28"/>
        <v>52</v>
      </c>
      <c r="M145" s="12" t="str">
        <f t="shared" si="29"/>
        <v>10110100</v>
      </c>
      <c r="N145" s="12">
        <f t="shared" si="30"/>
        <v>176</v>
      </c>
      <c r="O145" s="13">
        <f t="shared" si="31"/>
        <v>4</v>
      </c>
      <c r="P145" s="12" t="str">
        <f t="shared" si="32"/>
        <v>180,179,132,163,229,196,165,228,213,212,182,181,134,133,162,198,194,230,223,214,0,178,136,130,0,168,207,226,239,218,188,190,135,139,234,174,203,231,143,250,0,131,129,150,235,197,169,238,191,219,153,236,161,171,237,172,204,187,175,217,186,183,137,138,224,199,202,233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6" spans="1:16" s="12" customFormat="1" x14ac:dyDescent="0.25">
      <c r="A146" s="13">
        <v>19</v>
      </c>
      <c r="B146" s="13">
        <f t="shared" si="24"/>
        <v>1</v>
      </c>
      <c r="C146" s="13">
        <f t="shared" si="25"/>
        <v>3</v>
      </c>
      <c r="D146" s="13">
        <f t="shared" si="26"/>
        <v>13</v>
      </c>
      <c r="E146" s="13">
        <v>1</v>
      </c>
      <c r="F146" s="17" t="s">
        <v>49</v>
      </c>
      <c r="G146" s="17"/>
      <c r="H146" s="17" t="str">
        <f t="shared" si="34"/>
        <v>G</v>
      </c>
      <c r="I146" s="12" t="s">
        <v>119</v>
      </c>
      <c r="J146" s="12">
        <f t="shared" si="35"/>
        <v>71</v>
      </c>
      <c r="K146" s="12">
        <v>179</v>
      </c>
      <c r="L146" s="12">
        <f t="shared" si="28"/>
        <v>51</v>
      </c>
      <c r="M146" s="12" t="str">
        <f t="shared" si="29"/>
        <v>10110011</v>
      </c>
      <c r="N146" s="12">
        <f t="shared" si="30"/>
        <v>176</v>
      </c>
      <c r="O146" s="13">
        <f t="shared" si="31"/>
        <v>3</v>
      </c>
      <c r="P146" s="12" t="str">
        <f t="shared" si="32"/>
        <v>179,132,163,229,196,165,228,213,212,182,181,134,133,162,198,194,230,223,214,0,178,136,130,0,168,207,226,239,218,188,190,135,139,234,174,203,231,143,250,0,131,129,150,235,197,169,238,191,219,153,236,161,171,237,172,204,187,175,217,186,183,137,138,224,199,202,233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7" spans="1:16" s="12" customFormat="1" x14ac:dyDescent="0.25">
      <c r="A147" s="13">
        <v>20</v>
      </c>
      <c r="B147" s="13">
        <f t="shared" si="24"/>
        <v>1</v>
      </c>
      <c r="C147" s="13">
        <f t="shared" si="25"/>
        <v>4</v>
      </c>
      <c r="D147" s="13">
        <f t="shared" si="26"/>
        <v>14</v>
      </c>
      <c r="E147" s="13">
        <v>1</v>
      </c>
      <c r="F147" s="17" t="s">
        <v>35</v>
      </c>
      <c r="G147" s="17"/>
      <c r="H147" s="17" t="str">
        <f t="shared" si="34"/>
        <v>R</v>
      </c>
      <c r="I147" s="12" t="s">
        <v>119</v>
      </c>
      <c r="J147" s="12">
        <f t="shared" si="35"/>
        <v>82</v>
      </c>
      <c r="K147" s="12">
        <v>132</v>
      </c>
      <c r="L147" s="12">
        <f t="shared" si="28"/>
        <v>4</v>
      </c>
      <c r="M147" s="12" t="str">
        <f t="shared" si="29"/>
        <v>10000100</v>
      </c>
      <c r="N147" s="12">
        <f t="shared" si="30"/>
        <v>128</v>
      </c>
      <c r="O147" s="13">
        <f t="shared" si="31"/>
        <v>4</v>
      </c>
      <c r="P147" s="12" t="str">
        <f t="shared" si="32"/>
        <v>132,163,229,196,165,228,213,212,182,181,134,133,162,198,194,230,223,214,0,178,136,130,0,168,207,226,239,218,188,190,135,139,234,174,203,231,143,250,0,131,129,150,235,197,169,238,191,219,153,236,161,171,237,172,204,187,175,217,186,183,137,138,224,199,202,233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8" spans="1:16" s="12" customFormat="1" x14ac:dyDescent="0.25">
      <c r="A148" s="13">
        <v>21</v>
      </c>
      <c r="B148" s="13">
        <f t="shared" si="24"/>
        <v>1</v>
      </c>
      <c r="C148" s="13">
        <f t="shared" si="25"/>
        <v>5</v>
      </c>
      <c r="D148" s="13">
        <f t="shared" si="26"/>
        <v>15</v>
      </c>
      <c r="E148" s="13">
        <v>1</v>
      </c>
      <c r="F148" s="17" t="s">
        <v>46</v>
      </c>
      <c r="G148" s="17"/>
      <c r="H148" s="17" t="str">
        <f t="shared" si="34"/>
        <v>T</v>
      </c>
      <c r="I148" s="12" t="s">
        <v>119</v>
      </c>
      <c r="J148" s="12">
        <f t="shared" si="35"/>
        <v>84</v>
      </c>
      <c r="K148" s="12">
        <v>163</v>
      </c>
      <c r="L148" s="12">
        <f t="shared" si="28"/>
        <v>35</v>
      </c>
      <c r="M148" s="12" t="str">
        <f t="shared" si="29"/>
        <v>10100011</v>
      </c>
      <c r="N148" s="12">
        <f t="shared" si="30"/>
        <v>160</v>
      </c>
      <c r="O148" s="13">
        <f t="shared" si="31"/>
        <v>3</v>
      </c>
      <c r="P148" s="12" t="str">
        <f t="shared" si="32"/>
        <v>163,229,196,165,228,213,212,182,181,134,133,162,198,194,230,223,214,0,178,136,130,0,168,207,226,239,218,188,190,135,139,234,174,203,231,143,250,0,131,129,150,235,197,169,238,191,219,153,236,161,171,237,172,204,187,175,217,186,183,137,138,224,199,202,233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49" spans="1:16" s="12" customFormat="1" x14ac:dyDescent="0.25">
      <c r="A149" s="13">
        <v>22</v>
      </c>
      <c r="B149" s="13">
        <f t="shared" si="24"/>
        <v>1</v>
      </c>
      <c r="C149" s="13">
        <f t="shared" si="25"/>
        <v>6</v>
      </c>
      <c r="D149" s="13">
        <f t="shared" si="26"/>
        <v>16</v>
      </c>
      <c r="E149" s="13">
        <v>1</v>
      </c>
      <c r="F149" s="17" t="s">
        <v>65</v>
      </c>
      <c r="G149" s="17"/>
      <c r="H149" s="17" t="str">
        <f t="shared" si="34"/>
        <v>$</v>
      </c>
      <c r="I149" s="12" t="s">
        <v>120</v>
      </c>
      <c r="J149" s="12">
        <f t="shared" si="35"/>
        <v>36</v>
      </c>
      <c r="K149" s="12">
        <v>229</v>
      </c>
      <c r="L149" s="12">
        <f t="shared" si="28"/>
        <v>101</v>
      </c>
      <c r="M149" s="12" t="str">
        <f t="shared" si="29"/>
        <v>11100101</v>
      </c>
      <c r="N149" s="12">
        <f t="shared" si="30"/>
        <v>224</v>
      </c>
      <c r="O149" s="13">
        <f t="shared" si="31"/>
        <v>5</v>
      </c>
      <c r="P149" s="12" t="str">
        <f t="shared" si="32"/>
        <v>229,196,165,228,213,212,182,181,134,133,162,198,194,230,223,214,0,178,136,130,0,168,207,226,239,218,188,190,135,139,234,174,203,231,143,250,0,131,129,150,235,197,169,238,191,219,153,236,161,171,237,172,204,187,175,217,186,183,137,138,224,199,202,233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50" spans="1:16" s="12" customFormat="1" x14ac:dyDescent="0.25">
      <c r="A150" s="13">
        <v>23</v>
      </c>
      <c r="B150" s="13">
        <f t="shared" si="24"/>
        <v>1</v>
      </c>
      <c r="C150" s="13">
        <f t="shared" si="25"/>
        <v>7</v>
      </c>
      <c r="D150" s="13">
        <f t="shared" si="26"/>
        <v>17</v>
      </c>
      <c r="E150" s="13">
        <v>1</v>
      </c>
      <c r="F150" s="17" t="s">
        <v>81</v>
      </c>
      <c r="G150" s="17"/>
      <c r="H150" s="17" t="s">
        <v>81</v>
      </c>
      <c r="I150" s="12" t="s">
        <v>115</v>
      </c>
      <c r="J150" s="12" t="s">
        <v>220</v>
      </c>
      <c r="K150" s="12">
        <v>196</v>
      </c>
      <c r="L150" s="12">
        <f t="shared" si="28"/>
        <v>68</v>
      </c>
      <c r="M150" s="12" t="str">
        <f t="shared" si="29"/>
        <v>11000100</v>
      </c>
      <c r="N150" s="12">
        <f t="shared" si="30"/>
        <v>192</v>
      </c>
      <c r="O150" s="13">
        <f t="shared" si="31"/>
        <v>4</v>
      </c>
      <c r="P150" s="12" t="str">
        <f t="shared" si="32"/>
        <v>196,165,228,213,212,182,181,134,133,162,198,194,230,223,214,0,178,136,130,0,168,207,226,239,218,188,190,135,139,234,174,203,231,143,250,0,131,129,150,235,197,169,238,191,219,153,236,161,171,237,172,204,187,175,217,186,183,137,138,224,199,202,233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51" spans="1:16" s="12" customFormat="1" x14ac:dyDescent="0.25">
      <c r="A151" s="13">
        <v>24</v>
      </c>
      <c r="B151" s="13">
        <f t="shared" si="24"/>
        <v>1</v>
      </c>
      <c r="C151" s="13">
        <f t="shared" si="25"/>
        <v>8</v>
      </c>
      <c r="D151" s="13">
        <f t="shared" si="26"/>
        <v>18</v>
      </c>
      <c r="E151" s="13">
        <v>1</v>
      </c>
      <c r="F151" s="17" t="s">
        <v>217</v>
      </c>
      <c r="G151" s="17"/>
      <c r="H151" s="17" t="s">
        <v>217</v>
      </c>
      <c r="I151" s="12" t="s">
        <v>115</v>
      </c>
      <c r="J151" s="12" t="s">
        <v>220</v>
      </c>
      <c r="K151" s="12">
        <v>165</v>
      </c>
      <c r="L151" s="12">
        <f t="shared" si="28"/>
        <v>37</v>
      </c>
      <c r="M151" s="12" t="str">
        <f t="shared" si="29"/>
        <v>10100101</v>
      </c>
      <c r="N151" s="12">
        <f t="shared" si="30"/>
        <v>160</v>
      </c>
      <c r="O151" s="13">
        <f t="shared" si="31"/>
        <v>5</v>
      </c>
      <c r="P151" s="12" t="str">
        <f t="shared" si="32"/>
        <v>165,228,213,212,182,181,134,133,162,198,194,230,223,214,0,178,136,130,0,168,207,226,239,218,188,190,135,139,234,174,203,231,143,250,0,131,129,150,235,197,169,238,191,219,153,236,161,171,237,172,204,187,175,217,186,183,137,138,224,199,202,233</v>
      </c>
    </row>
    <row r="152" spans="1:16" s="12" customFormat="1" x14ac:dyDescent="0.25">
      <c r="A152" s="13">
        <v>25</v>
      </c>
      <c r="B152" s="13">
        <f t="shared" si="24"/>
        <v>1</v>
      </c>
      <c r="C152" s="13">
        <f t="shared" si="25"/>
        <v>9</v>
      </c>
      <c r="D152" s="13">
        <f t="shared" si="26"/>
        <v>19</v>
      </c>
      <c r="E152" s="13">
        <v>1</v>
      </c>
      <c r="F152" s="17" t="s">
        <v>64</v>
      </c>
      <c r="G152" s="17"/>
      <c r="H152" s="17" t="str">
        <f t="shared" ref="H152:H159" si="36">F152</f>
        <v>%</v>
      </c>
      <c r="I152" s="12" t="s">
        <v>120</v>
      </c>
      <c r="J152" s="12">
        <f t="shared" ref="J152:J159" si="37">IF(LEN(H152)=1,CODE(H152),"")</f>
        <v>37</v>
      </c>
      <c r="K152" s="12">
        <v>228</v>
      </c>
      <c r="L152" s="12">
        <f t="shared" si="28"/>
        <v>100</v>
      </c>
      <c r="M152" s="12" t="str">
        <f t="shared" si="29"/>
        <v>11100100</v>
      </c>
      <c r="N152" s="12">
        <f t="shared" si="30"/>
        <v>224</v>
      </c>
      <c r="O152" s="13">
        <f t="shared" si="31"/>
        <v>4</v>
      </c>
      <c r="P152" s="12" t="str">
        <f t="shared" si="32"/>
        <v>228,213,212,182,181,134,133,162,198,194,230,223,214,0,178,136,130,0,168,207,226,239,218,188,190,135,139,234,174,203,231,143,250,0,131,129,150,235,197,169,238,191,219,153,236,161,171,237,172,204,187,175,217,186,183,137,138,224,199,202,233</v>
      </c>
    </row>
    <row r="153" spans="1:16" s="12" customFormat="1" x14ac:dyDescent="0.25">
      <c r="A153" s="13">
        <v>32</v>
      </c>
      <c r="B153" s="13">
        <f t="shared" si="24"/>
        <v>2</v>
      </c>
      <c r="C153" s="13">
        <f t="shared" si="25"/>
        <v>0</v>
      </c>
      <c r="D153" s="13">
        <f t="shared" si="26"/>
        <v>20</v>
      </c>
      <c r="E153" s="13">
        <v>1</v>
      </c>
      <c r="F153" s="17" t="s">
        <v>28</v>
      </c>
      <c r="G153" s="17"/>
      <c r="H153" s="17" t="str">
        <f t="shared" si="36"/>
        <v>X</v>
      </c>
      <c r="I153" s="12" t="s">
        <v>119</v>
      </c>
      <c r="J153" s="12">
        <f t="shared" si="37"/>
        <v>88</v>
      </c>
      <c r="K153" s="12">
        <v>213</v>
      </c>
      <c r="L153" s="12">
        <f t="shared" si="28"/>
        <v>85</v>
      </c>
      <c r="M153" s="12" t="str">
        <f t="shared" si="29"/>
        <v>11010101</v>
      </c>
      <c r="N153" s="12">
        <f t="shared" si="30"/>
        <v>208</v>
      </c>
      <c r="O153" s="13">
        <f t="shared" si="31"/>
        <v>5</v>
      </c>
      <c r="P153" s="12" t="str">
        <f t="shared" si="32"/>
        <v>213,212,182,181,134,133,162,198,194,230,223,214,0,178,136,130,0,168,207,226,239,218,188,190,135,139,234,174,203,231,143,250,0,131,129,150,235,197,169,238,191,219,153,236,161,171,237,172,204,187,175,217,186,183,137,138,224,199,202,233</v>
      </c>
    </row>
    <row r="154" spans="1:16" s="12" customFormat="1" x14ac:dyDescent="0.25">
      <c r="A154" s="13">
        <v>33</v>
      </c>
      <c r="B154" s="13">
        <f t="shared" si="24"/>
        <v>2</v>
      </c>
      <c r="C154" s="13">
        <f t="shared" si="25"/>
        <v>1</v>
      </c>
      <c r="D154" s="13">
        <f t="shared" si="26"/>
        <v>21</v>
      </c>
      <c r="E154" s="13">
        <v>1</v>
      </c>
      <c r="F154" s="17" t="s">
        <v>27</v>
      </c>
      <c r="G154" s="17"/>
      <c r="H154" s="17" t="str">
        <f t="shared" si="36"/>
        <v>C</v>
      </c>
      <c r="I154" s="12" t="s">
        <v>119</v>
      </c>
      <c r="J154" s="12">
        <f t="shared" si="37"/>
        <v>67</v>
      </c>
      <c r="K154" s="12">
        <v>212</v>
      </c>
      <c r="L154" s="12">
        <f t="shared" si="28"/>
        <v>84</v>
      </c>
      <c r="M154" s="12" t="str">
        <f t="shared" si="29"/>
        <v>11010100</v>
      </c>
      <c r="N154" s="12">
        <f t="shared" si="30"/>
        <v>208</v>
      </c>
      <c r="O154" s="13">
        <f t="shared" si="31"/>
        <v>4</v>
      </c>
      <c r="P154" s="12" t="str">
        <f t="shared" si="32"/>
        <v>212,182,181,134,133,162,198,194,230,223,214,0,178,136,130,0,168,207,226,239,218,188,190,135,139,234,174,203,231,143,250,0,131,129,150,235,197,169,238,191,219,153,236,161,171,237,172,204,187,175,217,186,183,137,138,224,199,202,233</v>
      </c>
    </row>
    <row r="155" spans="1:16" s="12" customFormat="1" x14ac:dyDescent="0.25">
      <c r="A155" s="13">
        <v>34</v>
      </c>
      <c r="B155" s="13">
        <f t="shared" si="24"/>
        <v>2</v>
      </c>
      <c r="C155" s="13">
        <f t="shared" si="25"/>
        <v>2</v>
      </c>
      <c r="D155" s="13">
        <f t="shared" si="26"/>
        <v>22</v>
      </c>
      <c r="E155" s="13">
        <v>1</v>
      </c>
      <c r="F155" s="17" t="s">
        <v>52</v>
      </c>
      <c r="G155" s="17"/>
      <c r="H155" s="17" t="str">
        <f t="shared" si="36"/>
        <v>S</v>
      </c>
      <c r="I155" s="12" t="s">
        <v>119</v>
      </c>
      <c r="J155" s="12">
        <f t="shared" si="37"/>
        <v>83</v>
      </c>
      <c r="K155" s="12">
        <v>182</v>
      </c>
      <c r="L155" s="12">
        <f t="shared" si="28"/>
        <v>54</v>
      </c>
      <c r="M155" s="12" t="str">
        <f t="shared" si="29"/>
        <v>10110110</v>
      </c>
      <c r="N155" s="12">
        <f t="shared" si="30"/>
        <v>176</v>
      </c>
      <c r="O155" s="13">
        <f t="shared" si="31"/>
        <v>6</v>
      </c>
      <c r="P155" s="12" t="str">
        <f t="shared" si="32"/>
        <v>182,181,134,133,162,198,194,230,223,214,0,178,136,130,0,168,207,226,239,218,188,190,135,139,234,174,203,231,143,250,0,131,129,150,235,197,169,238,191,219,153,236,161,171,237,172,204,187,175,217,186,183,137,138,224,199,202,233</v>
      </c>
    </row>
    <row r="156" spans="1:16" s="12" customFormat="1" x14ac:dyDescent="0.25">
      <c r="A156" s="13">
        <v>35</v>
      </c>
      <c r="B156" s="13">
        <f t="shared" si="24"/>
        <v>2</v>
      </c>
      <c r="C156" s="13">
        <f t="shared" si="25"/>
        <v>3</v>
      </c>
      <c r="D156" s="13">
        <f t="shared" si="26"/>
        <v>23</v>
      </c>
      <c r="E156" s="13">
        <v>1</v>
      </c>
      <c r="F156" s="17" t="s">
        <v>51</v>
      </c>
      <c r="G156" s="17"/>
      <c r="H156" s="17" t="str">
        <f t="shared" si="36"/>
        <v>D</v>
      </c>
      <c r="I156" s="12" t="s">
        <v>119</v>
      </c>
      <c r="J156" s="12">
        <f t="shared" si="37"/>
        <v>68</v>
      </c>
      <c r="K156" s="12">
        <v>181</v>
      </c>
      <c r="L156" s="12">
        <f t="shared" si="28"/>
        <v>53</v>
      </c>
      <c r="M156" s="12" t="str">
        <f t="shared" si="29"/>
        <v>10110101</v>
      </c>
      <c r="N156" s="12">
        <f t="shared" si="30"/>
        <v>176</v>
      </c>
      <c r="O156" s="13">
        <f t="shared" si="31"/>
        <v>5</v>
      </c>
      <c r="P156" s="12" t="str">
        <f t="shared" si="32"/>
        <v>181,134,133,162,198,194,230,223,214,0,178,136,130,0,168,207,226,239,218,188,190,135,139,234,174,203,231,143,250,0,131,129,150,235,197,169,238,191,219,153,236,161,171,237,172,204,187,175,217,186,183,137,138,224,199,202,233</v>
      </c>
    </row>
    <row r="157" spans="1:16" s="12" customFormat="1" x14ac:dyDescent="0.25">
      <c r="A157" s="13">
        <v>36</v>
      </c>
      <c r="B157" s="13">
        <f t="shared" si="24"/>
        <v>2</v>
      </c>
      <c r="C157" s="13">
        <f t="shared" si="25"/>
        <v>4</v>
      </c>
      <c r="D157" s="13">
        <f t="shared" si="26"/>
        <v>24</v>
      </c>
      <c r="E157" s="13">
        <v>1</v>
      </c>
      <c r="F157" s="17" t="s">
        <v>37</v>
      </c>
      <c r="G157" s="17"/>
      <c r="H157" s="17" t="str">
        <f t="shared" si="36"/>
        <v>W</v>
      </c>
      <c r="I157" s="12" t="s">
        <v>119</v>
      </c>
      <c r="J157" s="12">
        <f t="shared" si="37"/>
        <v>87</v>
      </c>
      <c r="K157" s="12">
        <v>134</v>
      </c>
      <c r="L157" s="12">
        <f t="shared" si="28"/>
        <v>6</v>
      </c>
      <c r="M157" s="12" t="str">
        <f t="shared" si="29"/>
        <v>10000110</v>
      </c>
      <c r="N157" s="12">
        <f t="shared" si="30"/>
        <v>128</v>
      </c>
      <c r="O157" s="13">
        <f t="shared" si="31"/>
        <v>6</v>
      </c>
      <c r="P157" s="12" t="str">
        <f t="shared" si="32"/>
        <v>134,133,162,198,194,230,223,214,0,178,136,130,0,168,207,226,239,218,188,190,135,139,234,174,203,231,143,250,0,131,129,150,235,197,169,238,191,219,153,236,161,171,237,172,204,187,175,217,186,183,137,138,224,199,202,233</v>
      </c>
    </row>
    <row r="158" spans="1:16" s="12" customFormat="1" x14ac:dyDescent="0.25">
      <c r="A158" s="13">
        <v>37</v>
      </c>
      <c r="B158" s="13">
        <f t="shared" si="24"/>
        <v>2</v>
      </c>
      <c r="C158" s="13">
        <f t="shared" si="25"/>
        <v>5</v>
      </c>
      <c r="D158" s="13">
        <f t="shared" si="26"/>
        <v>25</v>
      </c>
      <c r="E158" s="13">
        <v>1</v>
      </c>
      <c r="F158" s="17" t="s">
        <v>36</v>
      </c>
      <c r="G158" s="17"/>
      <c r="H158" s="17" t="str">
        <f t="shared" si="36"/>
        <v>E</v>
      </c>
      <c r="I158" s="12" t="s">
        <v>119</v>
      </c>
      <c r="J158" s="12">
        <f t="shared" si="37"/>
        <v>69</v>
      </c>
      <c r="K158" s="12">
        <v>133</v>
      </c>
      <c r="L158" s="12">
        <f t="shared" si="28"/>
        <v>5</v>
      </c>
      <c r="M158" s="12" t="str">
        <f t="shared" si="29"/>
        <v>10000101</v>
      </c>
      <c r="N158" s="12">
        <f t="shared" si="30"/>
        <v>128</v>
      </c>
      <c r="O158" s="13">
        <f t="shared" si="31"/>
        <v>5</v>
      </c>
      <c r="P158" s="12" t="str">
        <f t="shared" si="32"/>
        <v>133,162,198,194,230,223,214,0,178,136,130,0,168,207,226,239,218,188,190,135,139,234,174,203,231,143,250,0,131,129,150,235,197,169,238,191,219,153,236,161,171,237,172,204,187,175,217,186,183,137,138,224,199,202,233</v>
      </c>
    </row>
    <row r="159" spans="1:16" s="12" customFormat="1" x14ac:dyDescent="0.25">
      <c r="A159" s="13">
        <v>38</v>
      </c>
      <c r="B159" s="13">
        <f t="shared" si="24"/>
        <v>2</v>
      </c>
      <c r="C159" s="13">
        <f t="shared" si="25"/>
        <v>6</v>
      </c>
      <c r="D159" s="13">
        <f t="shared" si="26"/>
        <v>26</v>
      </c>
      <c r="E159" s="13">
        <v>1</v>
      </c>
      <c r="F159" s="17" t="s">
        <v>105</v>
      </c>
      <c r="G159" s="17"/>
      <c r="H159" s="17" t="str">
        <f t="shared" si="36"/>
        <v>@</v>
      </c>
      <c r="I159" s="12" t="s">
        <v>120</v>
      </c>
      <c r="J159" s="12">
        <f t="shared" si="37"/>
        <v>64</v>
      </c>
      <c r="K159" s="12">
        <v>162</v>
      </c>
      <c r="L159" s="12">
        <f t="shared" si="28"/>
        <v>34</v>
      </c>
      <c r="M159" s="12" t="str">
        <f t="shared" si="29"/>
        <v>10100010</v>
      </c>
      <c r="N159" s="12">
        <f t="shared" si="30"/>
        <v>160</v>
      </c>
      <c r="O159" s="13">
        <f t="shared" si="31"/>
        <v>2</v>
      </c>
      <c r="P159" s="12" t="str">
        <f t="shared" si="32"/>
        <v>162,198,194,230,223,214,0,178,136,130,0,168,207,226,239,218,188,190,135,139,234,174,203,231,143,250,0,131,129,150,235,197,169,238,191,219,153,236,161,171,237,172,204,187,175,217,186,183,137,138,224,199,202,233</v>
      </c>
    </row>
    <row r="160" spans="1:16" s="12" customFormat="1" x14ac:dyDescent="0.25">
      <c r="A160" s="13">
        <v>39</v>
      </c>
      <c r="B160" s="13">
        <f t="shared" si="24"/>
        <v>2</v>
      </c>
      <c r="C160" s="13">
        <f t="shared" si="25"/>
        <v>7</v>
      </c>
      <c r="D160" s="13">
        <f t="shared" si="26"/>
        <v>27</v>
      </c>
      <c r="E160" s="13">
        <v>1</v>
      </c>
      <c r="F160" s="17" t="s">
        <v>216</v>
      </c>
      <c r="G160" s="17"/>
      <c r="H160" s="17" t="s">
        <v>216</v>
      </c>
      <c r="I160" s="12" t="s">
        <v>115</v>
      </c>
      <c r="J160" s="12" t="s">
        <v>220</v>
      </c>
      <c r="K160" s="12">
        <v>198</v>
      </c>
      <c r="L160" s="12">
        <f t="shared" si="28"/>
        <v>70</v>
      </c>
      <c r="M160" s="12" t="str">
        <f t="shared" si="29"/>
        <v>11000110</v>
      </c>
      <c r="N160" s="12">
        <f t="shared" si="30"/>
        <v>192</v>
      </c>
      <c r="O160" s="13">
        <f t="shared" si="31"/>
        <v>6</v>
      </c>
      <c r="P160" s="12" t="str">
        <f t="shared" si="32"/>
        <v>198,194,230,223,214,0,178,136,130,0,168,207,226,239,218,188,190,135,139,234,174,203,231,143,250,0,131,129,150,235,197,169,238,191,219,153,236,161,171,237,172,204,187,175,217,186,183,137,138,224,199,202,233</v>
      </c>
    </row>
    <row r="161" spans="1:16" s="12" customFormat="1" x14ac:dyDescent="0.25">
      <c r="A161" s="13">
        <v>40</v>
      </c>
      <c r="B161" s="13">
        <f t="shared" si="24"/>
        <v>2</v>
      </c>
      <c r="C161" s="13">
        <f t="shared" si="25"/>
        <v>8</v>
      </c>
      <c r="D161" s="13">
        <f t="shared" si="26"/>
        <v>28</v>
      </c>
      <c r="E161" s="13">
        <v>1</v>
      </c>
      <c r="F161" s="17" t="s">
        <v>80</v>
      </c>
      <c r="G161" s="17"/>
      <c r="H161" s="17" t="s">
        <v>80</v>
      </c>
      <c r="I161" s="12" t="s">
        <v>115</v>
      </c>
      <c r="J161" s="12" t="s">
        <v>220</v>
      </c>
      <c r="K161" s="12">
        <v>194</v>
      </c>
      <c r="L161" s="12">
        <f t="shared" si="28"/>
        <v>66</v>
      </c>
      <c r="M161" s="12" t="str">
        <f t="shared" si="29"/>
        <v>11000010</v>
      </c>
      <c r="N161" s="12">
        <f t="shared" si="30"/>
        <v>192</v>
      </c>
      <c r="O161" s="13">
        <f t="shared" si="31"/>
        <v>2</v>
      </c>
      <c r="P161" s="12" t="str">
        <f t="shared" si="32"/>
        <v>194,230,223,214,0,178,136,130,0,168,207,226,239,218,188,190,135,139,234,174,203,231,143,250,0,131,129,150,235,197,169,238,191,219,153,236,161,171,237,172,204,187,175,217,186,183,137,138,224,199,202,233</v>
      </c>
    </row>
    <row r="162" spans="1:16" s="12" customFormat="1" x14ac:dyDescent="0.25">
      <c r="A162" s="13">
        <v>41</v>
      </c>
      <c r="B162" s="13">
        <f t="shared" si="24"/>
        <v>2</v>
      </c>
      <c r="C162" s="13">
        <f t="shared" si="25"/>
        <v>9</v>
      </c>
      <c r="D162" s="13">
        <f t="shared" si="26"/>
        <v>29</v>
      </c>
      <c r="E162" s="13">
        <v>1</v>
      </c>
      <c r="F162" s="17" t="s">
        <v>66</v>
      </c>
      <c r="G162" s="17"/>
      <c r="H162" s="17" t="str">
        <f>F162</f>
        <v>#</v>
      </c>
      <c r="I162" s="12" t="s">
        <v>120</v>
      </c>
      <c r="J162" s="12">
        <f>IF(LEN(H162)=1,CODE(H162),"")</f>
        <v>35</v>
      </c>
      <c r="K162" s="12">
        <v>230</v>
      </c>
      <c r="L162" s="12">
        <f t="shared" si="28"/>
        <v>102</v>
      </c>
      <c r="M162" s="12" t="str">
        <f t="shared" si="29"/>
        <v>11100110</v>
      </c>
      <c r="N162" s="12">
        <f t="shared" si="30"/>
        <v>224</v>
      </c>
      <c r="O162" s="13">
        <f t="shared" si="31"/>
        <v>6</v>
      </c>
      <c r="P162" s="12" t="str">
        <f t="shared" si="32"/>
        <v>230,223,214,0,178,136,130,0,168,207,226,239,218,188,190,135,139,234,174,203,231,143,250,0,131,129,150,235,197,169,238,191,219,153,236,161,171,237,172,204,187,175,217,186,183,137,138,224,199,202,233</v>
      </c>
    </row>
    <row r="163" spans="1:16" s="12" customFormat="1" x14ac:dyDescent="0.25">
      <c r="A163" s="13">
        <v>48</v>
      </c>
      <c r="B163" s="13">
        <f t="shared" si="24"/>
        <v>3</v>
      </c>
      <c r="C163" s="13">
        <f t="shared" si="25"/>
        <v>0</v>
      </c>
      <c r="D163" s="13">
        <f t="shared" si="26"/>
        <v>30</v>
      </c>
      <c r="E163" s="13">
        <v>1</v>
      </c>
      <c r="F163" s="17" t="s">
        <v>95</v>
      </c>
      <c r="G163" s="17"/>
      <c r="H163" s="17" t="s">
        <v>95</v>
      </c>
      <c r="I163" s="12" t="s">
        <v>115</v>
      </c>
      <c r="J163" s="12" t="s">
        <v>220</v>
      </c>
      <c r="K163" s="12">
        <v>223</v>
      </c>
      <c r="L163" s="12">
        <f t="shared" si="28"/>
        <v>95</v>
      </c>
      <c r="M163" s="12" t="str">
        <f t="shared" si="29"/>
        <v>11011111</v>
      </c>
      <c r="N163" s="12">
        <f t="shared" si="30"/>
        <v>208</v>
      </c>
      <c r="O163" s="13">
        <f t="shared" si="31"/>
        <v>15</v>
      </c>
      <c r="P163" s="12" t="str">
        <f t="shared" si="32"/>
        <v>223,214,0,178,136,130,0,168,207,226,239,218,188,190,135,139,234,174,203,231,143,250,0,131,129,150,235,197,169,238,191,219,153,236,161,171,237,172,204,187,175,217,186,183,137,138,224,199,202,233</v>
      </c>
    </row>
    <row r="164" spans="1:16" s="12" customFormat="1" x14ac:dyDescent="0.25">
      <c r="A164" s="13">
        <v>49</v>
      </c>
      <c r="B164" s="13">
        <f t="shared" si="24"/>
        <v>3</v>
      </c>
      <c r="C164" s="13">
        <f t="shared" si="25"/>
        <v>1</v>
      </c>
      <c r="D164" s="13">
        <f t="shared" si="26"/>
        <v>31</v>
      </c>
      <c r="E164" s="13">
        <v>1</v>
      </c>
      <c r="F164" s="17" t="s">
        <v>29</v>
      </c>
      <c r="G164" s="17"/>
      <c r="H164" s="17" t="str">
        <f>F164</f>
        <v>Z</v>
      </c>
      <c r="I164" s="12" t="s">
        <v>119</v>
      </c>
      <c r="J164" s="12">
        <f>IF(LEN(H164)=1,CODE(H164),"")</f>
        <v>90</v>
      </c>
      <c r="K164" s="12">
        <v>214</v>
      </c>
      <c r="L164" s="12">
        <f t="shared" si="28"/>
        <v>86</v>
      </c>
      <c r="M164" s="12" t="str">
        <f t="shared" si="29"/>
        <v>11010110</v>
      </c>
      <c r="N164" s="12">
        <f t="shared" si="30"/>
        <v>208</v>
      </c>
      <c r="O164" s="13">
        <f t="shared" si="31"/>
        <v>6</v>
      </c>
      <c r="P164" s="12" t="str">
        <f t="shared" si="32"/>
        <v>214,0,178,136,130,0,168,207,226,239,218,188,190,135,139,234,174,203,231,143,250,0,131,129,150,235,197,169,238,191,219,153,236,161,171,237,172,204,187,175,217,186,183,137,138,224,199,202,233</v>
      </c>
    </row>
    <row r="165" spans="1:16" s="12" customFormat="1" ht="30" x14ac:dyDescent="0.25">
      <c r="A165" s="14">
        <v>50</v>
      </c>
      <c r="B165" s="14">
        <f t="shared" si="24"/>
        <v>3</v>
      </c>
      <c r="C165" s="14">
        <f t="shared" si="25"/>
        <v>2</v>
      </c>
      <c r="D165" s="14">
        <f t="shared" si="26"/>
        <v>32</v>
      </c>
      <c r="E165" s="14">
        <v>1</v>
      </c>
      <c r="F165" s="16" t="s">
        <v>74</v>
      </c>
      <c r="G165" s="16" t="s">
        <v>215</v>
      </c>
      <c r="H165" s="16" t="str">
        <f>F165</f>
        <v>Shift</v>
      </c>
      <c r="I165" s="11" t="s">
        <v>121</v>
      </c>
      <c r="J165" s="11" t="str">
        <f>IF(LEN(H165)=1,CODE(H165),"")</f>
        <v/>
      </c>
      <c r="K165" s="11">
        <v>0</v>
      </c>
      <c r="L165" s="12">
        <f t="shared" si="28"/>
        <v>0</v>
      </c>
      <c r="M165" s="12" t="str">
        <f t="shared" si="29"/>
        <v>00000000</v>
      </c>
      <c r="N165" s="12">
        <f t="shared" si="30"/>
        <v>0</v>
      </c>
      <c r="O165" s="13">
        <f t="shared" si="31"/>
        <v>0</v>
      </c>
      <c r="P165" s="12" t="str">
        <f t="shared" ref="P165:P196" si="38">K165&amp;","&amp;P166</f>
        <v>0,178,136,130,0,168,207,226,239,218,188,190,135,139,234,174,203,231,143,250,0,131,129,150,235,197,169,238,191,219,153,236,161,171,237,172,204,187,175,217,186,183,137,138,224,199,202,233</v>
      </c>
    </row>
    <row r="166" spans="1:16" s="12" customFormat="1" x14ac:dyDescent="0.25">
      <c r="A166" s="13">
        <v>51</v>
      </c>
      <c r="B166" s="13">
        <f t="shared" si="24"/>
        <v>3</v>
      </c>
      <c r="C166" s="13">
        <f t="shared" si="25"/>
        <v>3</v>
      </c>
      <c r="D166" s="13">
        <f t="shared" si="26"/>
        <v>33</v>
      </c>
      <c r="E166" s="13">
        <v>1</v>
      </c>
      <c r="F166" s="17" t="s">
        <v>48</v>
      </c>
      <c r="G166" s="17"/>
      <c r="H166" s="17" t="str">
        <f>F166</f>
        <v>A</v>
      </c>
      <c r="I166" s="12" t="s">
        <v>119</v>
      </c>
      <c r="J166" s="12">
        <f>IF(LEN(H166)=1,CODE(H166),"")</f>
        <v>65</v>
      </c>
      <c r="K166" s="12">
        <v>178</v>
      </c>
      <c r="L166" s="12">
        <f t="shared" si="28"/>
        <v>50</v>
      </c>
      <c r="M166" s="12" t="str">
        <f t="shared" si="29"/>
        <v>10110010</v>
      </c>
      <c r="N166" s="12">
        <f t="shared" si="30"/>
        <v>176</v>
      </c>
      <c r="O166" s="13">
        <f t="shared" si="31"/>
        <v>2</v>
      </c>
      <c r="P166" s="12" t="str">
        <f t="shared" si="38"/>
        <v>178,136,130,0,168,207,226,239,218,188,190,135,139,234,174,203,231,143,250,0,131,129,150,235,197,169,238,191,219,153,236,161,171,237,172,204,187,175,217,186,183,137,138,224,199,202,233</v>
      </c>
    </row>
    <row r="167" spans="1:16" s="12" customFormat="1" x14ac:dyDescent="0.25">
      <c r="A167" s="13">
        <v>52</v>
      </c>
      <c r="B167" s="13">
        <f t="shared" si="24"/>
        <v>3</v>
      </c>
      <c r="C167" s="13">
        <f t="shared" si="25"/>
        <v>4</v>
      </c>
      <c r="D167" s="13">
        <f t="shared" si="26"/>
        <v>34</v>
      </c>
      <c r="E167" s="13">
        <v>1</v>
      </c>
      <c r="F167" s="17" t="s">
        <v>99</v>
      </c>
      <c r="G167" s="17"/>
      <c r="H167" s="17" t="s">
        <v>99</v>
      </c>
      <c r="I167" s="12" t="s">
        <v>121</v>
      </c>
      <c r="J167" s="12" t="s">
        <v>220</v>
      </c>
      <c r="K167" s="12">
        <v>136</v>
      </c>
      <c r="L167" s="12">
        <f t="shared" si="28"/>
        <v>8</v>
      </c>
      <c r="M167" s="12" t="str">
        <f t="shared" si="29"/>
        <v>10001000</v>
      </c>
      <c r="N167" s="12">
        <f t="shared" si="30"/>
        <v>128</v>
      </c>
      <c r="O167" s="13">
        <f t="shared" si="31"/>
        <v>8</v>
      </c>
      <c r="P167" s="12" t="str">
        <f t="shared" si="38"/>
        <v>136,130,0,168,207,226,239,218,188,190,135,139,234,174,203,231,143,250,0,131,129,150,235,197,169,238,191,219,153,236,161,171,237,172,204,187,175,217,186,183,137,138,224,199,202,233</v>
      </c>
    </row>
    <row r="168" spans="1:16" s="12" customFormat="1" x14ac:dyDescent="0.25">
      <c r="A168" s="13">
        <v>53</v>
      </c>
      <c r="B168" s="13">
        <f t="shared" si="24"/>
        <v>3</v>
      </c>
      <c r="C168" s="13">
        <f t="shared" si="25"/>
        <v>5</v>
      </c>
      <c r="D168" s="13">
        <f t="shared" si="26"/>
        <v>35</v>
      </c>
      <c r="E168" s="13">
        <v>1</v>
      </c>
      <c r="F168" s="17" t="s">
        <v>34</v>
      </c>
      <c r="G168" s="17"/>
      <c r="H168" s="17" t="str">
        <f>F168</f>
        <v>Q</v>
      </c>
      <c r="I168" s="12" t="s">
        <v>119</v>
      </c>
      <c r="J168" s="12">
        <f>IF(LEN(H168)=1,CODE(H168),"")</f>
        <v>81</v>
      </c>
      <c r="K168" s="12">
        <v>130</v>
      </c>
      <c r="L168" s="12">
        <f t="shared" si="28"/>
        <v>2</v>
      </c>
      <c r="M168" s="12" t="str">
        <f t="shared" si="29"/>
        <v>10000010</v>
      </c>
      <c r="N168" s="12">
        <f t="shared" si="30"/>
        <v>128</v>
      </c>
      <c r="O168" s="13">
        <f t="shared" si="31"/>
        <v>2</v>
      </c>
      <c r="P168" s="12" t="str">
        <f t="shared" si="38"/>
        <v>130,0,168,207,226,239,218,188,190,135,139,234,174,203,231,143,250,0,131,129,150,235,197,169,238,191,219,153,236,161,171,237,172,204,187,175,217,186,183,137,138,224,199,202,233</v>
      </c>
    </row>
    <row r="169" spans="1:16" s="12" customFormat="1" x14ac:dyDescent="0.25">
      <c r="A169" s="13">
        <v>54</v>
      </c>
      <c r="B169" s="13">
        <f t="shared" si="24"/>
        <v>3</v>
      </c>
      <c r="C169" s="13">
        <f t="shared" si="25"/>
        <v>6</v>
      </c>
      <c r="D169" s="13">
        <f t="shared" si="26"/>
        <v>36</v>
      </c>
      <c r="E169" s="13">
        <v>1</v>
      </c>
      <c r="F169" s="17" t="s">
        <v>122</v>
      </c>
      <c r="G169" s="17"/>
      <c r="H169" s="17" t="str">
        <f>F169</f>
        <v>Unknown</v>
      </c>
      <c r="J169" s="12" t="str">
        <f>IF(LEN(H169)=1,CODE(H169),"")</f>
        <v/>
      </c>
      <c r="K169" s="12">
        <v>0</v>
      </c>
      <c r="L169" s="12">
        <f t="shared" si="28"/>
        <v>0</v>
      </c>
      <c r="M169" s="12" t="str">
        <f t="shared" si="29"/>
        <v>00000000</v>
      </c>
      <c r="N169" s="12">
        <f t="shared" si="30"/>
        <v>0</v>
      </c>
      <c r="O169" s="13">
        <f t="shared" si="31"/>
        <v>0</v>
      </c>
      <c r="P169" s="12" t="str">
        <f t="shared" si="38"/>
        <v>0,168,207,226,239,218,188,190,135,139,234,174,203,231,143,250,0,131,129,150,235,197,169,238,191,219,153,236,161,171,237,172,204,187,175,217,186,183,137,138,224,199,202,233</v>
      </c>
    </row>
    <row r="170" spans="1:16" s="12" customFormat="1" x14ac:dyDescent="0.25">
      <c r="A170" s="13">
        <v>55</v>
      </c>
      <c r="B170" s="13">
        <f t="shared" si="24"/>
        <v>3</v>
      </c>
      <c r="C170" s="13">
        <f t="shared" si="25"/>
        <v>7</v>
      </c>
      <c r="D170" s="13">
        <f t="shared" si="26"/>
        <v>37</v>
      </c>
      <c r="E170" s="13">
        <v>1</v>
      </c>
      <c r="F170" s="17" t="s">
        <v>79</v>
      </c>
      <c r="G170" s="17"/>
      <c r="H170" s="17" t="s">
        <v>79</v>
      </c>
      <c r="I170" s="12" t="s">
        <v>115</v>
      </c>
      <c r="J170" s="12" t="s">
        <v>220</v>
      </c>
      <c r="K170" s="12">
        <v>168</v>
      </c>
      <c r="L170" s="12">
        <f t="shared" si="28"/>
        <v>40</v>
      </c>
      <c r="M170" s="12" t="str">
        <f t="shared" si="29"/>
        <v>10101000</v>
      </c>
      <c r="N170" s="12">
        <f t="shared" si="30"/>
        <v>160</v>
      </c>
      <c r="O170" s="13">
        <f t="shared" si="31"/>
        <v>8</v>
      </c>
      <c r="P170" s="12" t="str">
        <f t="shared" si="38"/>
        <v>168,207,226,239,218,188,190,135,139,234,174,203,231,143,250,0,131,129,150,235,197,169,238,191,219,153,236,161,171,237,172,204,187,175,217,186,183,137,138,224,199,202,233</v>
      </c>
    </row>
    <row r="171" spans="1:16" s="12" customFormat="1" x14ac:dyDescent="0.25">
      <c r="A171" s="13">
        <v>56</v>
      </c>
      <c r="B171" s="13">
        <f t="shared" si="24"/>
        <v>3</v>
      </c>
      <c r="C171" s="13">
        <f t="shared" si="25"/>
        <v>8</v>
      </c>
      <c r="D171" s="13">
        <f t="shared" si="26"/>
        <v>38</v>
      </c>
      <c r="E171" s="13">
        <v>1</v>
      </c>
      <c r="F171" s="17" t="s">
        <v>78</v>
      </c>
      <c r="G171" s="17"/>
      <c r="H171" s="17" t="s">
        <v>78</v>
      </c>
      <c r="I171" s="12" t="s">
        <v>115</v>
      </c>
      <c r="J171" s="12" t="s">
        <v>220</v>
      </c>
      <c r="K171" s="12">
        <v>207</v>
      </c>
      <c r="L171" s="12">
        <f t="shared" si="28"/>
        <v>79</v>
      </c>
      <c r="M171" s="12" t="str">
        <f t="shared" si="29"/>
        <v>11001111</v>
      </c>
      <c r="N171" s="12">
        <f t="shared" si="30"/>
        <v>192</v>
      </c>
      <c r="O171" s="13">
        <f t="shared" si="31"/>
        <v>15</v>
      </c>
      <c r="P171" s="12" t="str">
        <f t="shared" si="38"/>
        <v>207,226,239,218,188,190,135,139,234,174,203,231,143,250,0,131,129,150,235,197,169,238,191,219,153,236,161,171,237,172,204,187,175,217,186,183,137,138,224,199,202,233</v>
      </c>
    </row>
    <row r="172" spans="1:16" s="12" customFormat="1" x14ac:dyDescent="0.25">
      <c r="A172" s="13">
        <v>57</v>
      </c>
      <c r="B172" s="13">
        <f t="shared" si="24"/>
        <v>3</v>
      </c>
      <c r="C172" s="13">
        <f t="shared" si="25"/>
        <v>9</v>
      </c>
      <c r="D172" s="13">
        <f t="shared" si="26"/>
        <v>39</v>
      </c>
      <c r="E172" s="13">
        <v>1</v>
      </c>
      <c r="F172" s="17" t="s">
        <v>62</v>
      </c>
      <c r="G172" s="17"/>
      <c r="H172" s="17" t="str">
        <f>F172</f>
        <v>!</v>
      </c>
      <c r="I172" s="12" t="s">
        <v>120</v>
      </c>
      <c r="J172" s="12">
        <f>IF(LEN(H172)=1,CODE(H172),"")</f>
        <v>33</v>
      </c>
      <c r="K172" s="12">
        <v>226</v>
      </c>
      <c r="L172" s="12">
        <f t="shared" si="28"/>
        <v>98</v>
      </c>
      <c r="M172" s="12" t="str">
        <f t="shared" si="29"/>
        <v>11100010</v>
      </c>
      <c r="N172" s="12">
        <f t="shared" si="30"/>
        <v>224</v>
      </c>
      <c r="O172" s="13">
        <f t="shared" si="31"/>
        <v>2</v>
      </c>
      <c r="P172" s="12" t="str">
        <f t="shared" si="38"/>
        <v>226,239,218,188,190,135,139,234,174,203,231,143,250,0,131,129,150,235,197,169,238,191,219,153,236,161,171,237,172,204,187,175,217,186,183,137,138,224,199,202,233</v>
      </c>
    </row>
    <row r="173" spans="1:16" s="12" customFormat="1" x14ac:dyDescent="0.25">
      <c r="A173" s="13">
        <v>64</v>
      </c>
      <c r="B173" s="13">
        <f t="shared" si="24"/>
        <v>4</v>
      </c>
      <c r="C173" s="13">
        <f t="shared" si="25"/>
        <v>0</v>
      </c>
      <c r="D173" s="13">
        <f t="shared" si="26"/>
        <v>40</v>
      </c>
      <c r="E173" s="13">
        <v>1</v>
      </c>
      <c r="F173" s="17" t="s">
        <v>92</v>
      </c>
      <c r="G173" s="17"/>
      <c r="H173" s="17" t="s">
        <v>92</v>
      </c>
      <c r="I173" s="12" t="s">
        <v>115</v>
      </c>
      <c r="J173" s="12" t="s">
        <v>220</v>
      </c>
      <c r="K173" s="12">
        <v>239</v>
      </c>
      <c r="L173" s="12">
        <f t="shared" si="28"/>
        <v>111</v>
      </c>
      <c r="M173" s="12" t="str">
        <f t="shared" si="29"/>
        <v>11101111</v>
      </c>
      <c r="N173" s="12">
        <f t="shared" si="30"/>
        <v>224</v>
      </c>
      <c r="O173" s="13">
        <f t="shared" si="31"/>
        <v>15</v>
      </c>
      <c r="P173" s="12" t="str">
        <f t="shared" si="38"/>
        <v>239,218,188,190,135,139,234,174,203,231,143,250,0,131,129,150,235,197,169,238,191,219,153,236,161,171,237,172,204,187,175,217,186,183,137,138,224,199,202,233</v>
      </c>
    </row>
    <row r="174" spans="1:16" s="12" customFormat="1" x14ac:dyDescent="0.25">
      <c r="A174" s="13">
        <v>65</v>
      </c>
      <c r="B174" s="13">
        <f t="shared" si="24"/>
        <v>4</v>
      </c>
      <c r="C174" s="13">
        <f t="shared" si="25"/>
        <v>1</v>
      </c>
      <c r="D174" s="13">
        <f t="shared" si="26"/>
        <v>41</v>
      </c>
      <c r="E174" s="13">
        <v>1</v>
      </c>
      <c r="F174" s="17" t="s">
        <v>31</v>
      </c>
      <c r="G174" s="17"/>
      <c r="H174" s="17" t="s">
        <v>31</v>
      </c>
      <c r="I174" s="12" t="s">
        <v>120</v>
      </c>
      <c r="J174" s="12">
        <v>44</v>
      </c>
      <c r="K174" s="12">
        <v>218</v>
      </c>
      <c r="L174" s="12">
        <f t="shared" si="28"/>
        <v>90</v>
      </c>
      <c r="M174" s="12" t="str">
        <f t="shared" si="29"/>
        <v>11011010</v>
      </c>
      <c r="N174" s="12">
        <f t="shared" si="30"/>
        <v>208</v>
      </c>
      <c r="O174" s="13">
        <f t="shared" si="31"/>
        <v>10</v>
      </c>
      <c r="P174" s="12" t="str">
        <f t="shared" si="38"/>
        <v>218,188,190,135,139,234,174,203,231,143,250,0,131,129,150,235,197,169,238,191,219,153,236,161,171,237,172,204,187,175,217,186,183,137,138,224,199,202,233</v>
      </c>
    </row>
    <row r="175" spans="1:16" s="12" customFormat="1" x14ac:dyDescent="0.25">
      <c r="A175" s="13">
        <v>66</v>
      </c>
      <c r="B175" s="13">
        <f t="shared" si="24"/>
        <v>4</v>
      </c>
      <c r="C175" s="13">
        <f t="shared" si="25"/>
        <v>2</v>
      </c>
      <c r="D175" s="13">
        <f t="shared" si="26"/>
        <v>42</v>
      </c>
      <c r="E175" s="13">
        <v>1</v>
      </c>
      <c r="F175" s="17" t="s">
        <v>10</v>
      </c>
      <c r="G175" s="17"/>
      <c r="H175" s="17" t="str">
        <f>F175</f>
        <v>:</v>
      </c>
      <c r="I175" s="12" t="s">
        <v>120</v>
      </c>
      <c r="J175" s="12">
        <f>IF(LEN(H175)=1,CODE(H175),"")</f>
        <v>58</v>
      </c>
      <c r="K175" s="12">
        <v>188</v>
      </c>
      <c r="L175" s="12">
        <f t="shared" si="28"/>
        <v>60</v>
      </c>
      <c r="M175" s="12" t="str">
        <f t="shared" si="29"/>
        <v>10111100</v>
      </c>
      <c r="N175" s="12">
        <f t="shared" si="30"/>
        <v>176</v>
      </c>
      <c r="O175" s="13">
        <f t="shared" si="31"/>
        <v>12</v>
      </c>
      <c r="P175" s="12" t="str">
        <f t="shared" si="38"/>
        <v>188,190,135,139,234,174,203,231,143,250,0,131,129,150,235,197,169,238,191,219,153,236,161,171,237,172,204,187,175,217,186,183,137,138,224,199,202,233</v>
      </c>
    </row>
    <row r="176" spans="1:16" s="12" customFormat="1" x14ac:dyDescent="0.25">
      <c r="A176" s="13">
        <v>67</v>
      </c>
      <c r="B176" s="13">
        <f t="shared" si="24"/>
        <v>4</v>
      </c>
      <c r="C176" s="13">
        <f t="shared" si="25"/>
        <v>3</v>
      </c>
      <c r="D176" s="13">
        <f t="shared" si="26"/>
        <v>43</v>
      </c>
      <c r="E176" s="13">
        <v>1</v>
      </c>
      <c r="F176" s="17" t="s">
        <v>56</v>
      </c>
      <c r="G176" s="17"/>
      <c r="H176" s="17" t="str">
        <f>F176</f>
        <v>"</v>
      </c>
      <c r="I176" s="12" t="s">
        <v>120</v>
      </c>
      <c r="J176" s="12">
        <f>IF(LEN(H176)=1,CODE(H176),"")</f>
        <v>34</v>
      </c>
      <c r="K176" s="12">
        <v>190</v>
      </c>
      <c r="L176" s="12">
        <f t="shared" si="28"/>
        <v>62</v>
      </c>
      <c r="M176" s="12" t="str">
        <f t="shared" si="29"/>
        <v>10111110</v>
      </c>
      <c r="N176" s="12">
        <f t="shared" si="30"/>
        <v>176</v>
      </c>
      <c r="O176" s="13">
        <f t="shared" si="31"/>
        <v>14</v>
      </c>
      <c r="P176" s="12" t="str">
        <f t="shared" si="38"/>
        <v>190,135,139,234,174,203,231,143,250,0,131,129,150,235,197,169,238,191,219,153,236,161,171,237,172,204,187,175,217,186,183,137,138,224,199,202,233</v>
      </c>
    </row>
    <row r="177" spans="1:16" x14ac:dyDescent="0.25">
      <c r="A177" s="13">
        <v>68</v>
      </c>
      <c r="B177" s="13">
        <f t="shared" si="24"/>
        <v>4</v>
      </c>
      <c r="C177" s="13">
        <f t="shared" si="25"/>
        <v>4</v>
      </c>
      <c r="D177" s="13">
        <f t="shared" si="26"/>
        <v>44</v>
      </c>
      <c r="E177" s="13">
        <v>1</v>
      </c>
      <c r="F177" s="17" t="s">
        <v>38</v>
      </c>
      <c r="G177" s="17"/>
      <c r="H177" s="17" t="str">
        <f>F177</f>
        <v>P</v>
      </c>
      <c r="I177" s="12" t="s">
        <v>119</v>
      </c>
      <c r="J177" s="12">
        <f>IF(LEN(H177)=1,CODE(H177),"")</f>
        <v>80</v>
      </c>
      <c r="K177" s="12">
        <v>135</v>
      </c>
      <c r="L177" s="12">
        <f t="shared" si="28"/>
        <v>7</v>
      </c>
      <c r="M177" s="12" t="str">
        <f t="shared" si="29"/>
        <v>10000111</v>
      </c>
      <c r="N177" s="12">
        <f t="shared" si="30"/>
        <v>128</v>
      </c>
      <c r="O177" s="13">
        <f t="shared" si="31"/>
        <v>7</v>
      </c>
      <c r="P177" s="12" t="str">
        <f t="shared" si="38"/>
        <v>135,139,234,174,203,231,143,250,0,131,129,150,235,197,169,238,191,219,153,236,161,171,237,172,204,187,175,217,186,183,137,138,224,199,202,233</v>
      </c>
    </row>
    <row r="178" spans="1:16" x14ac:dyDescent="0.25">
      <c r="A178" s="13">
        <v>69</v>
      </c>
      <c r="B178" s="13">
        <f t="shared" si="24"/>
        <v>4</v>
      </c>
      <c r="C178" s="13">
        <f t="shared" si="25"/>
        <v>5</v>
      </c>
      <c r="D178" s="13">
        <f t="shared" si="26"/>
        <v>45</v>
      </c>
      <c r="E178" s="13">
        <v>1</v>
      </c>
      <c r="F178" s="17" t="s">
        <v>41</v>
      </c>
      <c r="G178" s="17"/>
      <c r="H178" s="17" t="str">
        <f>F178</f>
        <v>[</v>
      </c>
      <c r="I178" s="12" t="s">
        <v>120</v>
      </c>
      <c r="J178" s="12">
        <f>IF(LEN(H178)=1,CODE(H178),"")</f>
        <v>91</v>
      </c>
      <c r="K178" s="12">
        <v>139</v>
      </c>
      <c r="L178" s="12">
        <f t="shared" si="28"/>
        <v>11</v>
      </c>
      <c r="M178" s="12" t="str">
        <f t="shared" si="29"/>
        <v>10001011</v>
      </c>
      <c r="N178" s="12">
        <f t="shared" si="30"/>
        <v>128</v>
      </c>
      <c r="O178" s="13">
        <f t="shared" si="31"/>
        <v>11</v>
      </c>
      <c r="P178" s="12" t="str">
        <f t="shared" si="38"/>
        <v>139,234,174,203,231,143,250,0,131,129,150,235,197,169,238,191,219,153,236,161,171,237,172,204,187,175,217,186,183,137,138,224,199,202,233</v>
      </c>
    </row>
    <row r="179" spans="1:16" x14ac:dyDescent="0.25">
      <c r="A179" s="13">
        <v>70</v>
      </c>
      <c r="B179" s="13">
        <f t="shared" si="24"/>
        <v>4</v>
      </c>
      <c r="C179" s="13">
        <f t="shared" si="25"/>
        <v>6</v>
      </c>
      <c r="D179" s="13">
        <f t="shared" si="26"/>
        <v>46</v>
      </c>
      <c r="E179" s="13">
        <v>1</v>
      </c>
      <c r="F179" s="17" t="s">
        <v>107</v>
      </c>
      <c r="G179" s="17"/>
      <c r="H179" s="17" t="str">
        <f>F179</f>
        <v>)</v>
      </c>
      <c r="I179" s="12" t="s">
        <v>120</v>
      </c>
      <c r="J179" s="12">
        <f>IF(LEN(H179)=1,CODE(H179),"")</f>
        <v>41</v>
      </c>
      <c r="K179" s="12">
        <v>234</v>
      </c>
      <c r="L179" s="12">
        <f t="shared" si="28"/>
        <v>106</v>
      </c>
      <c r="M179" s="12" t="str">
        <f t="shared" si="29"/>
        <v>11101010</v>
      </c>
      <c r="N179" s="12">
        <f t="shared" si="30"/>
        <v>224</v>
      </c>
      <c r="O179" s="13">
        <f t="shared" si="31"/>
        <v>10</v>
      </c>
      <c r="P179" s="12" t="str">
        <f t="shared" si="38"/>
        <v>234,174,203,231,143,250,0,131,129,150,235,197,169,238,191,219,153,236,161,171,237,172,204,187,175,217,186,183,137,138,224,199,202,233</v>
      </c>
    </row>
    <row r="180" spans="1:16" x14ac:dyDescent="0.25">
      <c r="A180" s="13">
        <v>71</v>
      </c>
      <c r="B180" s="13">
        <f t="shared" si="24"/>
        <v>4</v>
      </c>
      <c r="C180" s="13">
        <f t="shared" si="25"/>
        <v>7</v>
      </c>
      <c r="D180" s="13">
        <f t="shared" si="26"/>
        <v>47</v>
      </c>
      <c r="E180" s="13">
        <v>1</v>
      </c>
      <c r="F180" s="17" t="s">
        <v>87</v>
      </c>
      <c r="G180" s="17"/>
      <c r="H180" s="17" t="s">
        <v>87</v>
      </c>
      <c r="I180" s="12" t="s">
        <v>115</v>
      </c>
      <c r="J180" s="12" t="s">
        <v>220</v>
      </c>
      <c r="K180" s="12">
        <v>174</v>
      </c>
      <c r="L180" s="12">
        <f t="shared" si="28"/>
        <v>46</v>
      </c>
      <c r="M180" s="12" t="str">
        <f t="shared" si="29"/>
        <v>10101110</v>
      </c>
      <c r="N180" s="12">
        <f t="shared" si="30"/>
        <v>160</v>
      </c>
      <c r="O180" s="13">
        <f t="shared" si="31"/>
        <v>14</v>
      </c>
      <c r="P180" s="12" t="str">
        <f t="shared" si="38"/>
        <v>174,203,231,143,250,0,131,129,150,235,197,169,238,191,219,153,236,161,171,237,172,204,187,175,217,186,183,137,138,224,199,202,233</v>
      </c>
    </row>
    <row r="181" spans="1:16" x14ac:dyDescent="0.25">
      <c r="A181" s="13">
        <v>72</v>
      </c>
      <c r="B181" s="13">
        <f t="shared" si="24"/>
        <v>4</v>
      </c>
      <c r="C181" s="13">
        <f t="shared" si="25"/>
        <v>8</v>
      </c>
      <c r="D181" s="13">
        <f t="shared" si="26"/>
        <v>48</v>
      </c>
      <c r="E181" s="13">
        <v>1</v>
      </c>
      <c r="F181" s="17" t="s">
        <v>86</v>
      </c>
      <c r="G181" s="17"/>
      <c r="H181" s="17" t="s">
        <v>86</v>
      </c>
      <c r="I181" s="12" t="s">
        <v>115</v>
      </c>
      <c r="J181" s="12" t="s">
        <v>220</v>
      </c>
      <c r="K181" s="12">
        <v>203</v>
      </c>
      <c r="L181" s="12">
        <f t="shared" si="28"/>
        <v>75</v>
      </c>
      <c r="M181" s="12" t="str">
        <f t="shared" si="29"/>
        <v>11001011</v>
      </c>
      <c r="N181" s="12">
        <f t="shared" si="30"/>
        <v>192</v>
      </c>
      <c r="O181" s="13">
        <f t="shared" si="31"/>
        <v>11</v>
      </c>
      <c r="P181" s="12" t="str">
        <f t="shared" si="38"/>
        <v>203,231,143,250,0,131,129,150,235,197,169,238,191,219,153,236,161,171,237,172,204,187,175,217,186,183,137,138,224,199,202,233</v>
      </c>
    </row>
    <row r="182" spans="1:16" x14ac:dyDescent="0.25">
      <c r="A182" s="13">
        <v>73</v>
      </c>
      <c r="B182" s="13">
        <f t="shared" si="24"/>
        <v>4</v>
      </c>
      <c r="C182" s="13">
        <f t="shared" si="25"/>
        <v>9</v>
      </c>
      <c r="D182" s="13">
        <f t="shared" si="26"/>
        <v>49</v>
      </c>
      <c r="E182" s="13">
        <v>1</v>
      </c>
      <c r="F182" s="17" t="s">
        <v>108</v>
      </c>
      <c r="G182" s="17"/>
      <c r="H182" s="17" t="str">
        <f>F182</f>
        <v>_</v>
      </c>
      <c r="I182" s="12" t="s">
        <v>120</v>
      </c>
      <c r="J182" s="12">
        <f>IF(LEN(H182)=1,CODE(H182),"")</f>
        <v>95</v>
      </c>
      <c r="K182" s="12">
        <v>231</v>
      </c>
      <c r="L182" s="12">
        <f t="shared" si="28"/>
        <v>103</v>
      </c>
      <c r="M182" s="12" t="str">
        <f t="shared" si="29"/>
        <v>11100111</v>
      </c>
      <c r="N182" s="12">
        <f t="shared" si="30"/>
        <v>224</v>
      </c>
      <c r="O182" s="13">
        <f t="shared" si="31"/>
        <v>7</v>
      </c>
      <c r="P182" s="12" t="str">
        <f t="shared" si="38"/>
        <v>231,143,250,0,131,129,150,235,197,169,238,191,219,153,236,161,171,237,172,204,187,175,217,186,183,137,138,224,199,202,233</v>
      </c>
    </row>
    <row r="183" spans="1:16" x14ac:dyDescent="0.25">
      <c r="A183" s="13">
        <v>80</v>
      </c>
      <c r="B183" s="13">
        <f t="shared" si="24"/>
        <v>5</v>
      </c>
      <c r="C183" s="13">
        <f t="shared" si="25"/>
        <v>0</v>
      </c>
      <c r="D183" s="13">
        <f t="shared" si="26"/>
        <v>50</v>
      </c>
      <c r="E183" s="13">
        <v>1</v>
      </c>
      <c r="F183" s="17" t="s">
        <v>93</v>
      </c>
      <c r="G183" s="17"/>
      <c r="H183" s="17" t="s">
        <v>93</v>
      </c>
      <c r="I183" s="12" t="s">
        <v>115</v>
      </c>
      <c r="J183" s="12" t="s">
        <v>220</v>
      </c>
      <c r="K183" s="12">
        <v>143</v>
      </c>
      <c r="L183" s="12">
        <f t="shared" si="28"/>
        <v>15</v>
      </c>
      <c r="M183" s="12" t="str">
        <f t="shared" si="29"/>
        <v>10001111</v>
      </c>
      <c r="N183" s="12">
        <f t="shared" si="30"/>
        <v>128</v>
      </c>
      <c r="O183" s="13">
        <f t="shared" si="31"/>
        <v>15</v>
      </c>
      <c r="P183" s="12" t="str">
        <f t="shared" si="38"/>
        <v>143,250,0,131,129,150,235,197,169,238,191,219,153,236,161,171,237,172,204,187,175,217,186,183,137,138,224,199,202,233</v>
      </c>
    </row>
    <row r="184" spans="1:16" x14ac:dyDescent="0.25">
      <c r="A184" s="13">
        <v>81</v>
      </c>
      <c r="B184" s="13">
        <f t="shared" si="24"/>
        <v>5</v>
      </c>
      <c r="C184" s="13">
        <f t="shared" si="25"/>
        <v>1</v>
      </c>
      <c r="D184" s="13">
        <f t="shared" si="26"/>
        <v>51</v>
      </c>
      <c r="E184" s="13">
        <v>1</v>
      </c>
      <c r="F184" s="17" t="s">
        <v>33</v>
      </c>
      <c r="G184" s="17"/>
      <c r="H184" s="17" t="str">
        <f>F184</f>
        <v>.</v>
      </c>
      <c r="I184" s="12" t="s">
        <v>120</v>
      </c>
      <c r="J184" s="12">
        <f>IF(LEN(H184)=1,CODE(H184),"")</f>
        <v>46</v>
      </c>
      <c r="K184" s="12">
        <v>250</v>
      </c>
      <c r="L184" s="12">
        <f t="shared" si="28"/>
        <v>122</v>
      </c>
      <c r="M184" s="12" t="str">
        <f t="shared" si="29"/>
        <v>11111010</v>
      </c>
      <c r="N184" s="12">
        <f t="shared" si="30"/>
        <v>240</v>
      </c>
      <c r="O184" s="13">
        <f t="shared" si="31"/>
        <v>10</v>
      </c>
      <c r="P184" s="12" t="str">
        <f t="shared" si="38"/>
        <v>250,0,131,129,150,235,197,169,238,191,219,153,236,161,171,237,172,204,187,175,217,186,183,137,138,224,199,202,233</v>
      </c>
    </row>
    <row r="185" spans="1:16" s="12" customFormat="1" ht="30" x14ac:dyDescent="0.25">
      <c r="A185" s="14">
        <v>82</v>
      </c>
      <c r="B185" s="14">
        <f t="shared" si="24"/>
        <v>5</v>
      </c>
      <c r="C185" s="14">
        <f t="shared" si="25"/>
        <v>2</v>
      </c>
      <c r="D185" s="14">
        <f t="shared" si="26"/>
        <v>52</v>
      </c>
      <c r="E185" s="14">
        <v>1</v>
      </c>
      <c r="F185" s="16" t="s">
        <v>74</v>
      </c>
      <c r="G185" s="16" t="s">
        <v>215</v>
      </c>
      <c r="H185" s="16" t="str">
        <f>F185</f>
        <v>Shift</v>
      </c>
      <c r="I185" s="11" t="s">
        <v>121</v>
      </c>
      <c r="J185" s="11" t="str">
        <f>IF(LEN(H185)=1,CODE(H185),"")</f>
        <v/>
      </c>
      <c r="K185" s="11">
        <v>0</v>
      </c>
      <c r="L185" s="12">
        <f t="shared" si="28"/>
        <v>0</v>
      </c>
      <c r="M185" s="12" t="str">
        <f t="shared" si="29"/>
        <v>00000000</v>
      </c>
      <c r="N185" s="12">
        <f t="shared" si="30"/>
        <v>0</v>
      </c>
      <c r="O185" s="13">
        <f t="shared" si="31"/>
        <v>0</v>
      </c>
      <c r="P185" s="12" t="str">
        <f t="shared" si="38"/>
        <v>0,131,129,150,235,197,169,238,191,219,153,236,161,171,237,172,204,187,175,217,186,183,137,138,224,199,202,233</v>
      </c>
    </row>
    <row r="186" spans="1:16" x14ac:dyDescent="0.25">
      <c r="A186" s="13">
        <v>83</v>
      </c>
      <c r="B186" s="13">
        <f t="shared" si="24"/>
        <v>5</v>
      </c>
      <c r="C186" s="13">
        <f t="shared" si="25"/>
        <v>3</v>
      </c>
      <c r="D186" s="13">
        <f t="shared" si="26"/>
        <v>53</v>
      </c>
      <c r="E186" s="13">
        <v>1</v>
      </c>
      <c r="F186" s="17" t="s">
        <v>97</v>
      </c>
      <c r="G186" s="17"/>
      <c r="H186" s="17" t="s">
        <v>97</v>
      </c>
      <c r="I186" s="12" t="s">
        <v>115</v>
      </c>
      <c r="J186" s="12" t="s">
        <v>220</v>
      </c>
      <c r="K186" s="12">
        <v>131</v>
      </c>
      <c r="L186" s="12">
        <f t="shared" si="28"/>
        <v>3</v>
      </c>
      <c r="M186" s="12" t="str">
        <f t="shared" si="29"/>
        <v>10000011</v>
      </c>
      <c r="N186" s="12">
        <f t="shared" si="30"/>
        <v>128</v>
      </c>
      <c r="O186" s="13">
        <f t="shared" si="31"/>
        <v>3</v>
      </c>
      <c r="P186" s="12" t="str">
        <f t="shared" si="38"/>
        <v>131,129,150,235,197,169,238,191,219,153,236,161,171,237,172,204,187,175,217,186,183,137,138,224,199,202,233</v>
      </c>
    </row>
    <row r="187" spans="1:16" x14ac:dyDescent="0.25">
      <c r="A187" s="13">
        <v>84</v>
      </c>
      <c r="B187" s="13">
        <f t="shared" si="24"/>
        <v>5</v>
      </c>
      <c r="C187" s="13">
        <f t="shared" si="25"/>
        <v>4</v>
      </c>
      <c r="D187" s="13">
        <f t="shared" si="26"/>
        <v>54</v>
      </c>
      <c r="E187" s="13">
        <v>1</v>
      </c>
      <c r="F187" s="17" t="s">
        <v>100</v>
      </c>
      <c r="G187" s="17"/>
      <c r="H187" s="17" t="s">
        <v>100</v>
      </c>
      <c r="I187" s="12" t="s">
        <v>121</v>
      </c>
      <c r="J187" s="12" t="s">
        <v>220</v>
      </c>
      <c r="K187" s="12">
        <v>129</v>
      </c>
      <c r="L187" s="12">
        <f t="shared" si="28"/>
        <v>1</v>
      </c>
      <c r="M187" s="12" t="str">
        <f t="shared" si="29"/>
        <v>10000001</v>
      </c>
      <c r="N187" s="12">
        <f t="shared" si="30"/>
        <v>128</v>
      </c>
      <c r="O187" s="13">
        <f t="shared" si="31"/>
        <v>1</v>
      </c>
      <c r="P187" s="12" t="str">
        <f t="shared" si="38"/>
        <v>129,150,235,197,169,238,191,219,153,236,161,171,237,172,204,187,175,217,186,183,137,138,224,199,202,233</v>
      </c>
    </row>
    <row r="188" spans="1:16" x14ac:dyDescent="0.25">
      <c r="A188" s="13">
        <v>85</v>
      </c>
      <c r="B188" s="13">
        <f t="shared" si="24"/>
        <v>5</v>
      </c>
      <c r="C188" s="13">
        <f t="shared" si="25"/>
        <v>5</v>
      </c>
      <c r="D188" s="13">
        <f t="shared" si="26"/>
        <v>55</v>
      </c>
      <c r="E188" s="13">
        <v>1</v>
      </c>
      <c r="F188" s="17" t="s">
        <v>44</v>
      </c>
      <c r="G188" s="17"/>
      <c r="H188" s="17" t="s">
        <v>44</v>
      </c>
      <c r="I188" s="12" t="s">
        <v>121</v>
      </c>
      <c r="J188" s="12" t="s">
        <v>220</v>
      </c>
      <c r="K188" s="12">
        <v>150</v>
      </c>
      <c r="L188" s="12">
        <f t="shared" si="28"/>
        <v>22</v>
      </c>
      <c r="M188" s="12" t="str">
        <f t="shared" si="29"/>
        <v>10010110</v>
      </c>
      <c r="N188" s="12">
        <f t="shared" si="30"/>
        <v>144</v>
      </c>
      <c r="O188" s="13">
        <f t="shared" si="31"/>
        <v>6</v>
      </c>
      <c r="P188" s="12" t="str">
        <f t="shared" si="38"/>
        <v>150,235,197,169,238,191,219,153,236,161,171,237,172,204,187,175,217,186,183,137,138,224,199,202,233</v>
      </c>
    </row>
    <row r="189" spans="1:16" x14ac:dyDescent="0.25">
      <c r="A189" s="13">
        <v>86</v>
      </c>
      <c r="B189" s="13">
        <f t="shared" si="24"/>
        <v>5</v>
      </c>
      <c r="C189" s="13">
        <f t="shared" si="25"/>
        <v>6</v>
      </c>
      <c r="D189" s="13">
        <f t="shared" si="26"/>
        <v>56</v>
      </c>
      <c r="E189" s="13">
        <v>1</v>
      </c>
      <c r="F189" s="17" t="s">
        <v>67</v>
      </c>
      <c r="G189" s="17"/>
      <c r="H189" s="17" t="str">
        <f>F189</f>
        <v>+</v>
      </c>
      <c r="I189" s="12" t="s">
        <v>120</v>
      </c>
      <c r="J189" s="12">
        <f>IF(LEN(H189)=1,CODE(H189),"")</f>
        <v>43</v>
      </c>
      <c r="K189" s="12">
        <v>235</v>
      </c>
      <c r="L189" s="12">
        <f t="shared" si="28"/>
        <v>107</v>
      </c>
      <c r="M189" s="12" t="str">
        <f t="shared" si="29"/>
        <v>11101011</v>
      </c>
      <c r="N189" s="12">
        <f t="shared" si="30"/>
        <v>224</v>
      </c>
      <c r="O189" s="13">
        <f t="shared" si="31"/>
        <v>11</v>
      </c>
      <c r="P189" s="12" t="str">
        <f t="shared" si="38"/>
        <v>235,197,169,238,191,219,153,236,161,171,237,172,204,187,175,217,186,183,137,138,224,199,202,233</v>
      </c>
    </row>
    <row r="190" spans="1:16" x14ac:dyDescent="0.25">
      <c r="A190" s="13">
        <v>87</v>
      </c>
      <c r="B190" s="13">
        <f t="shared" si="24"/>
        <v>5</v>
      </c>
      <c r="C190" s="13">
        <f t="shared" si="25"/>
        <v>7</v>
      </c>
      <c r="D190" s="13">
        <f t="shared" si="26"/>
        <v>57</v>
      </c>
      <c r="E190" s="13">
        <v>1</v>
      </c>
      <c r="F190" s="17" t="s">
        <v>89</v>
      </c>
      <c r="G190" s="17"/>
      <c r="H190" s="17" t="s">
        <v>89</v>
      </c>
      <c r="I190" s="12" t="s">
        <v>115</v>
      </c>
      <c r="J190" s="12" t="s">
        <v>220</v>
      </c>
      <c r="K190" s="12">
        <v>197</v>
      </c>
      <c r="L190" s="12">
        <f t="shared" si="28"/>
        <v>69</v>
      </c>
      <c r="M190" s="12" t="str">
        <f t="shared" si="29"/>
        <v>11000101</v>
      </c>
      <c r="N190" s="12">
        <f t="shared" si="30"/>
        <v>192</v>
      </c>
      <c r="O190" s="13">
        <f t="shared" si="31"/>
        <v>5</v>
      </c>
      <c r="P190" s="12" t="str">
        <f t="shared" si="38"/>
        <v>197,169,238,191,219,153,236,161,171,237,172,204,187,175,217,186,183,137,138,224,199,202,233</v>
      </c>
    </row>
    <row r="191" spans="1:16" x14ac:dyDescent="0.25">
      <c r="A191" s="13">
        <v>88</v>
      </c>
      <c r="B191" s="13">
        <f t="shared" si="24"/>
        <v>5</v>
      </c>
      <c r="C191" s="13">
        <f t="shared" si="25"/>
        <v>8</v>
      </c>
      <c r="D191" s="13">
        <f t="shared" si="26"/>
        <v>58</v>
      </c>
      <c r="E191" s="13">
        <v>1</v>
      </c>
      <c r="F191" s="17" t="s">
        <v>88</v>
      </c>
      <c r="G191" s="17"/>
      <c r="H191" s="17" t="s">
        <v>88</v>
      </c>
      <c r="I191" s="12" t="s">
        <v>115</v>
      </c>
      <c r="J191" s="12" t="s">
        <v>220</v>
      </c>
      <c r="K191" s="12">
        <v>169</v>
      </c>
      <c r="L191" s="12">
        <f t="shared" si="28"/>
        <v>41</v>
      </c>
      <c r="M191" s="12" t="str">
        <f t="shared" si="29"/>
        <v>10101001</v>
      </c>
      <c r="N191" s="12">
        <f t="shared" si="30"/>
        <v>160</v>
      </c>
      <c r="O191" s="13">
        <f t="shared" si="31"/>
        <v>9</v>
      </c>
      <c r="P191" s="12" t="str">
        <f t="shared" si="38"/>
        <v>169,238,191,219,153,236,161,171,237,172,204,187,175,217,186,183,137,138,224,199,202,233</v>
      </c>
    </row>
    <row r="192" spans="1:16" x14ac:dyDescent="0.25">
      <c r="A192" s="13">
        <v>89</v>
      </c>
      <c r="B192" s="13">
        <f t="shared" si="24"/>
        <v>5</v>
      </c>
      <c r="C192" s="13">
        <f t="shared" si="25"/>
        <v>9</v>
      </c>
      <c r="D192" s="13">
        <f t="shared" si="26"/>
        <v>59</v>
      </c>
      <c r="E192" s="13">
        <v>1</v>
      </c>
      <c r="F192" s="17" t="s">
        <v>103</v>
      </c>
      <c r="G192" s="17"/>
      <c r="H192" s="17" t="s">
        <v>103</v>
      </c>
      <c r="I192" s="12" t="s">
        <v>121</v>
      </c>
      <c r="J192" s="12" t="s">
        <v>220</v>
      </c>
      <c r="K192" s="12">
        <v>238</v>
      </c>
      <c r="L192" s="12">
        <f t="shared" si="28"/>
        <v>110</v>
      </c>
      <c r="M192" s="12" t="str">
        <f t="shared" si="29"/>
        <v>11101110</v>
      </c>
      <c r="N192" s="12">
        <f t="shared" si="30"/>
        <v>224</v>
      </c>
      <c r="O192" s="13">
        <f t="shared" si="31"/>
        <v>14</v>
      </c>
      <c r="P192" s="12" t="str">
        <f t="shared" si="38"/>
        <v>238,191,219,153,236,161,171,237,172,204,187,175,217,186,183,137,138,224,199,202,233</v>
      </c>
    </row>
    <row r="193" spans="1:16" x14ac:dyDescent="0.25">
      <c r="A193" s="13">
        <v>96</v>
      </c>
      <c r="B193" s="13">
        <f t="shared" si="24"/>
        <v>6</v>
      </c>
      <c r="C193" s="13">
        <f t="shared" si="25"/>
        <v>0</v>
      </c>
      <c r="D193" s="13">
        <f t="shared" si="26"/>
        <v>60</v>
      </c>
      <c r="E193" s="13">
        <v>1</v>
      </c>
      <c r="F193" s="17" t="s">
        <v>94</v>
      </c>
      <c r="G193" s="17"/>
      <c r="H193" s="17" t="s">
        <v>94</v>
      </c>
      <c r="I193" s="12" t="s">
        <v>115</v>
      </c>
      <c r="J193" s="12" t="s">
        <v>220</v>
      </c>
      <c r="K193" s="12">
        <v>191</v>
      </c>
      <c r="L193" s="12">
        <f t="shared" si="28"/>
        <v>63</v>
      </c>
      <c r="M193" s="12" t="str">
        <f t="shared" si="29"/>
        <v>10111111</v>
      </c>
      <c r="N193" s="12">
        <f t="shared" si="30"/>
        <v>176</v>
      </c>
      <c r="O193" s="13">
        <f t="shared" si="31"/>
        <v>15</v>
      </c>
      <c r="P193" s="12" t="str">
        <f t="shared" si="38"/>
        <v>191,219,153,236,161,171,237,172,204,187,175,217,186,183,137,138,224,199,202,233</v>
      </c>
    </row>
    <row r="194" spans="1:16" x14ac:dyDescent="0.25">
      <c r="A194" s="13">
        <v>97</v>
      </c>
      <c r="B194" s="13">
        <f t="shared" si="24"/>
        <v>6</v>
      </c>
      <c r="C194" s="13">
        <f t="shared" si="25"/>
        <v>1</v>
      </c>
      <c r="D194" s="13">
        <f t="shared" si="26"/>
        <v>61</v>
      </c>
      <c r="E194" s="13">
        <v>1</v>
      </c>
      <c r="F194" s="17" t="s">
        <v>60</v>
      </c>
      <c r="G194" s="17"/>
      <c r="H194" s="17" t="str">
        <f>F194</f>
        <v>?</v>
      </c>
      <c r="I194" s="12" t="s">
        <v>120</v>
      </c>
      <c r="J194" s="12">
        <f>IF(LEN(H194)=1,CODE(H194),"")</f>
        <v>63</v>
      </c>
      <c r="K194" s="12">
        <v>219</v>
      </c>
      <c r="L194" s="12">
        <f t="shared" si="28"/>
        <v>91</v>
      </c>
      <c r="M194" s="12" t="str">
        <f t="shared" si="29"/>
        <v>11011011</v>
      </c>
      <c r="N194" s="12">
        <f t="shared" si="30"/>
        <v>208</v>
      </c>
      <c r="O194" s="13">
        <f t="shared" si="31"/>
        <v>11</v>
      </c>
      <c r="P194" s="12" t="str">
        <f t="shared" si="38"/>
        <v>219,153,236,161,171,237,172,204,187,175,217,186,183,137,138,224,199,202,233</v>
      </c>
    </row>
    <row r="195" spans="1:16" x14ac:dyDescent="0.25">
      <c r="A195" s="13">
        <v>98</v>
      </c>
      <c r="B195" s="13">
        <f t="shared" ref="B195:B258" si="39">INT(A195/16)</f>
        <v>6</v>
      </c>
      <c r="C195" s="13">
        <f t="shared" ref="C195:C262" si="40">_xlfn.BITAND(A195,15)</f>
        <v>2</v>
      </c>
      <c r="D195" s="13">
        <f t="shared" ref="D195:D258" si="41">10*B195+C195</f>
        <v>62</v>
      </c>
      <c r="E195" s="13">
        <v>1</v>
      </c>
      <c r="F195" s="17" t="s">
        <v>98</v>
      </c>
      <c r="G195" s="17"/>
      <c r="H195" s="17" t="s">
        <v>98</v>
      </c>
      <c r="I195" s="12" t="s">
        <v>121</v>
      </c>
      <c r="J195" s="12" t="s">
        <v>220</v>
      </c>
      <c r="K195" s="12">
        <v>153</v>
      </c>
      <c r="L195" s="12">
        <f t="shared" ref="L195:L258" si="42">_xlfn.BITAND(K195,127)</f>
        <v>25</v>
      </c>
      <c r="M195" s="12" t="str">
        <f t="shared" ref="M195:M262" si="43">DEC2BIN(K195,8)</f>
        <v>10011001</v>
      </c>
      <c r="N195" s="12">
        <f t="shared" ref="N195:N262" si="44">16*INT(K195/16)</f>
        <v>144</v>
      </c>
      <c r="O195" s="13">
        <f t="shared" ref="O195:O258" si="45">K195-N195</f>
        <v>9</v>
      </c>
      <c r="P195" s="12" t="str">
        <f t="shared" si="38"/>
        <v>153,236,161,171,237,172,204,187,175,217,186,183,137,138,224,199,202,233</v>
      </c>
    </row>
    <row r="196" spans="1:16" x14ac:dyDescent="0.25">
      <c r="A196" s="13">
        <v>99</v>
      </c>
      <c r="B196" s="13">
        <f t="shared" si="39"/>
        <v>6</v>
      </c>
      <c r="C196" s="13">
        <f t="shared" si="40"/>
        <v>3</v>
      </c>
      <c r="D196" s="13">
        <f t="shared" si="41"/>
        <v>63</v>
      </c>
      <c r="E196" s="13">
        <v>1</v>
      </c>
      <c r="F196" s="17" t="s">
        <v>102</v>
      </c>
      <c r="G196" s="17"/>
      <c r="H196" s="17" t="s">
        <v>102</v>
      </c>
      <c r="I196" s="12" t="s">
        <v>121</v>
      </c>
      <c r="J196" s="12" t="s">
        <v>220</v>
      </c>
      <c r="K196" s="12">
        <v>236</v>
      </c>
      <c r="L196" s="12">
        <f t="shared" si="42"/>
        <v>108</v>
      </c>
      <c r="M196" s="12" t="str">
        <f t="shared" si="43"/>
        <v>11101100</v>
      </c>
      <c r="N196" s="12">
        <f t="shared" si="44"/>
        <v>224</v>
      </c>
      <c r="O196" s="13">
        <f t="shared" si="45"/>
        <v>12</v>
      </c>
      <c r="P196" s="12" t="str">
        <f t="shared" si="38"/>
        <v>236,161,171,237,172,204,187,175,217,186,183,137,138,224,199,202,233</v>
      </c>
    </row>
    <row r="197" spans="1:16" x14ac:dyDescent="0.25">
      <c r="A197" s="13">
        <v>100</v>
      </c>
      <c r="B197" s="13">
        <f t="shared" si="39"/>
        <v>6</v>
      </c>
      <c r="C197" s="13">
        <f t="shared" si="40"/>
        <v>4</v>
      </c>
      <c r="D197" s="13">
        <f t="shared" si="41"/>
        <v>64</v>
      </c>
      <c r="E197" s="13">
        <v>1</v>
      </c>
      <c r="F197" s="17" t="s">
        <v>24</v>
      </c>
      <c r="G197" s="17"/>
      <c r="H197" s="17" t="s">
        <v>24</v>
      </c>
      <c r="I197" s="12" t="s">
        <v>115</v>
      </c>
      <c r="J197" s="12" t="s">
        <v>220</v>
      </c>
      <c r="K197" s="12">
        <v>161</v>
      </c>
      <c r="L197" s="12">
        <f t="shared" si="42"/>
        <v>33</v>
      </c>
      <c r="M197" s="12" t="str">
        <f t="shared" si="43"/>
        <v>10100001</v>
      </c>
      <c r="N197" s="12">
        <f t="shared" si="44"/>
        <v>160</v>
      </c>
      <c r="O197" s="13">
        <f t="shared" si="45"/>
        <v>1</v>
      </c>
      <c r="P197" s="12" t="str">
        <f t="shared" ref="P197:P210" si="46">K197&amp;","&amp;P198</f>
        <v>161,171,237,172,204,187,175,217,186,183,137,138,224,199,202,233</v>
      </c>
    </row>
    <row r="198" spans="1:16" x14ac:dyDescent="0.25">
      <c r="A198" s="13">
        <v>101</v>
      </c>
      <c r="B198" s="13">
        <f t="shared" si="39"/>
        <v>6</v>
      </c>
      <c r="C198" s="13">
        <f t="shared" si="40"/>
        <v>5</v>
      </c>
      <c r="D198" s="13">
        <f t="shared" si="41"/>
        <v>65</v>
      </c>
      <c r="E198" s="13">
        <v>1</v>
      </c>
      <c r="F198" s="17" t="s">
        <v>218</v>
      </c>
      <c r="G198" s="17"/>
      <c r="H198" s="17" t="s">
        <v>218</v>
      </c>
      <c r="I198" s="12" t="s">
        <v>115</v>
      </c>
      <c r="J198" s="12" t="s">
        <v>220</v>
      </c>
      <c r="K198" s="12">
        <v>171</v>
      </c>
      <c r="L198" s="12">
        <f t="shared" si="42"/>
        <v>43</v>
      </c>
      <c r="M198" s="12" t="str">
        <f t="shared" si="43"/>
        <v>10101011</v>
      </c>
      <c r="N198" s="12">
        <f t="shared" si="44"/>
        <v>160</v>
      </c>
      <c r="O198" s="13">
        <f t="shared" si="45"/>
        <v>11</v>
      </c>
      <c r="P198" s="12" t="str">
        <f t="shared" si="46"/>
        <v>171,237,172,204,187,175,217,186,183,137,138,224,199,202,233</v>
      </c>
    </row>
    <row r="199" spans="1:16" x14ac:dyDescent="0.25">
      <c r="A199" s="13">
        <v>102</v>
      </c>
      <c r="B199" s="13">
        <f t="shared" si="39"/>
        <v>6</v>
      </c>
      <c r="C199" s="13">
        <f t="shared" si="40"/>
        <v>6</v>
      </c>
      <c r="D199" s="13">
        <f t="shared" si="41"/>
        <v>66</v>
      </c>
      <c r="E199" s="13">
        <v>1</v>
      </c>
      <c r="F199" s="17" t="s">
        <v>96</v>
      </c>
      <c r="G199" s="17"/>
      <c r="H199" s="17" t="s">
        <v>96</v>
      </c>
      <c r="I199" s="12" t="s">
        <v>115</v>
      </c>
      <c r="J199" s="12" t="s">
        <v>220</v>
      </c>
      <c r="K199" s="12">
        <v>237</v>
      </c>
      <c r="L199" s="12">
        <f t="shared" si="42"/>
        <v>109</v>
      </c>
      <c r="M199" s="12" t="str">
        <f t="shared" si="43"/>
        <v>11101101</v>
      </c>
      <c r="N199" s="12">
        <f t="shared" si="44"/>
        <v>224</v>
      </c>
      <c r="O199" s="13">
        <f t="shared" si="45"/>
        <v>13</v>
      </c>
      <c r="P199" s="12" t="str">
        <f t="shared" si="46"/>
        <v>237,172,204,187,175,217,186,183,137,138,224,199,202,233</v>
      </c>
    </row>
    <row r="200" spans="1:16" x14ac:dyDescent="0.25">
      <c r="A200" s="13">
        <v>103</v>
      </c>
      <c r="B200" s="13">
        <f t="shared" si="39"/>
        <v>6</v>
      </c>
      <c r="C200" s="13">
        <f t="shared" si="40"/>
        <v>7</v>
      </c>
      <c r="D200" s="13">
        <f t="shared" si="41"/>
        <v>67</v>
      </c>
      <c r="E200" s="13">
        <v>1</v>
      </c>
      <c r="F200" s="17" t="s">
        <v>91</v>
      </c>
      <c r="G200" s="17"/>
      <c r="H200" s="17" t="s">
        <v>91</v>
      </c>
      <c r="I200" s="12" t="s">
        <v>115</v>
      </c>
      <c r="J200" s="12" t="s">
        <v>220</v>
      </c>
      <c r="K200" s="12">
        <v>172</v>
      </c>
      <c r="L200" s="12">
        <f t="shared" si="42"/>
        <v>44</v>
      </c>
      <c r="M200" s="12" t="str">
        <f t="shared" si="43"/>
        <v>10101100</v>
      </c>
      <c r="N200" s="12">
        <f t="shared" si="44"/>
        <v>160</v>
      </c>
      <c r="O200" s="13">
        <f t="shared" si="45"/>
        <v>12</v>
      </c>
      <c r="P200" s="12" t="str">
        <f t="shared" si="46"/>
        <v>172,204,187,175,217,186,183,137,138,224,199,202,233</v>
      </c>
    </row>
    <row r="201" spans="1:16" x14ac:dyDescent="0.25">
      <c r="A201" s="13">
        <v>104</v>
      </c>
      <c r="B201" s="13">
        <f t="shared" si="39"/>
        <v>6</v>
      </c>
      <c r="C201" s="13">
        <f t="shared" si="40"/>
        <v>8</v>
      </c>
      <c r="D201" s="13">
        <f t="shared" si="41"/>
        <v>68</v>
      </c>
      <c r="E201" s="13">
        <v>1</v>
      </c>
      <c r="F201" s="17" t="s">
        <v>90</v>
      </c>
      <c r="G201" s="17"/>
      <c r="H201" s="17" t="s">
        <v>90</v>
      </c>
      <c r="I201" s="12" t="s">
        <v>115</v>
      </c>
      <c r="J201" s="12" t="s">
        <v>220</v>
      </c>
      <c r="K201" s="12">
        <v>204</v>
      </c>
      <c r="L201" s="12">
        <f t="shared" si="42"/>
        <v>76</v>
      </c>
      <c r="M201" s="12" t="str">
        <f t="shared" si="43"/>
        <v>11001100</v>
      </c>
      <c r="N201" s="12">
        <f t="shared" si="44"/>
        <v>192</v>
      </c>
      <c r="O201" s="13">
        <f t="shared" si="45"/>
        <v>12</v>
      </c>
      <c r="P201" s="12" t="str">
        <f t="shared" si="46"/>
        <v>204,187,175,217,186,183,137,138,224,199,202,233</v>
      </c>
    </row>
    <row r="202" spans="1:16" x14ac:dyDescent="0.25">
      <c r="A202" s="13">
        <v>105</v>
      </c>
      <c r="B202" s="13">
        <f t="shared" si="39"/>
        <v>6</v>
      </c>
      <c r="C202" s="13">
        <f t="shared" si="40"/>
        <v>9</v>
      </c>
      <c r="D202" s="13">
        <f t="shared" si="41"/>
        <v>69</v>
      </c>
      <c r="E202" s="13">
        <v>1</v>
      </c>
      <c r="F202" s="17" t="s">
        <v>101</v>
      </c>
      <c r="G202" s="17"/>
      <c r="H202" s="17" t="s">
        <v>101</v>
      </c>
      <c r="I202" s="12" t="s">
        <v>121</v>
      </c>
      <c r="J202" s="12" t="s">
        <v>220</v>
      </c>
      <c r="K202" s="12">
        <v>187</v>
      </c>
      <c r="L202" s="12">
        <f t="shared" si="42"/>
        <v>59</v>
      </c>
      <c r="M202" s="12" t="str">
        <f t="shared" si="43"/>
        <v>10111011</v>
      </c>
      <c r="N202" s="12">
        <f t="shared" si="44"/>
        <v>176</v>
      </c>
      <c r="O202" s="13">
        <f t="shared" si="45"/>
        <v>11</v>
      </c>
      <c r="P202" s="12" t="str">
        <f t="shared" si="46"/>
        <v>187,175,217,186,183,137,138,224,199,202,233</v>
      </c>
    </row>
    <row r="203" spans="1:16" s="12" customFormat="1" x14ac:dyDescent="0.25">
      <c r="A203" s="13">
        <v>112</v>
      </c>
      <c r="B203" s="13">
        <f t="shared" si="39"/>
        <v>7</v>
      </c>
      <c r="C203" s="13">
        <f t="shared" si="40"/>
        <v>0</v>
      </c>
      <c r="D203" s="13">
        <f t="shared" si="41"/>
        <v>70</v>
      </c>
      <c r="E203" s="13">
        <v>1</v>
      </c>
      <c r="F203" s="17" t="s">
        <v>77</v>
      </c>
      <c r="G203" s="17"/>
      <c r="H203" s="17" t="s">
        <v>77</v>
      </c>
      <c r="I203" s="12" t="s">
        <v>115</v>
      </c>
      <c r="J203" s="12" t="s">
        <v>220</v>
      </c>
      <c r="K203" s="12">
        <v>175</v>
      </c>
      <c r="L203" s="12">
        <f t="shared" si="42"/>
        <v>47</v>
      </c>
      <c r="M203" s="12" t="str">
        <f t="shared" si="43"/>
        <v>10101111</v>
      </c>
      <c r="N203" s="12">
        <f t="shared" si="44"/>
        <v>160</v>
      </c>
      <c r="O203" s="13">
        <f t="shared" si="45"/>
        <v>15</v>
      </c>
      <c r="P203" s="12" t="str">
        <f t="shared" si="46"/>
        <v>175,217,186,183,137,138,224,199,202,233</v>
      </c>
    </row>
    <row r="204" spans="1:16" x14ac:dyDescent="0.25">
      <c r="A204" s="13">
        <v>113</v>
      </c>
      <c r="B204" s="13">
        <f t="shared" si="39"/>
        <v>7</v>
      </c>
      <c r="C204" s="13">
        <f t="shared" si="40"/>
        <v>1</v>
      </c>
      <c r="D204" s="13">
        <f t="shared" si="41"/>
        <v>71</v>
      </c>
      <c r="E204" s="13">
        <v>1</v>
      </c>
      <c r="F204" s="17" t="s">
        <v>59</v>
      </c>
      <c r="G204" s="17"/>
      <c r="H204" s="17" t="str">
        <f t="shared" ref="H204:H209" si="47">F204</f>
        <v>M</v>
      </c>
      <c r="I204" s="12" t="s">
        <v>119</v>
      </c>
      <c r="J204" s="12">
        <f t="shared" ref="J204:J209" si="48">IF(LEN(H204)=1,CODE(H204),"")</f>
        <v>77</v>
      </c>
      <c r="K204" s="12">
        <v>217</v>
      </c>
      <c r="L204" s="12">
        <f t="shared" si="42"/>
        <v>89</v>
      </c>
      <c r="M204" s="12" t="str">
        <f t="shared" si="43"/>
        <v>11011001</v>
      </c>
      <c r="N204" s="12">
        <f t="shared" si="44"/>
        <v>208</v>
      </c>
      <c r="O204" s="13">
        <f t="shared" si="45"/>
        <v>9</v>
      </c>
      <c r="P204" s="12" t="str">
        <f t="shared" si="46"/>
        <v>217,186,183,137,138,224,199,202,233</v>
      </c>
    </row>
    <row r="205" spans="1:16" s="12" customFormat="1" x14ac:dyDescent="0.25">
      <c r="A205" s="13">
        <v>114</v>
      </c>
      <c r="B205" s="13">
        <f t="shared" si="39"/>
        <v>7</v>
      </c>
      <c r="C205" s="13">
        <f t="shared" si="40"/>
        <v>2</v>
      </c>
      <c r="D205" s="13">
        <f t="shared" si="41"/>
        <v>72</v>
      </c>
      <c r="E205" s="13">
        <v>1</v>
      </c>
      <c r="F205" s="17" t="s">
        <v>55</v>
      </c>
      <c r="G205" s="17"/>
      <c r="H205" s="17" t="str">
        <f t="shared" si="47"/>
        <v>K</v>
      </c>
      <c r="I205" s="12" t="s">
        <v>119</v>
      </c>
      <c r="J205" s="12">
        <f t="shared" si="48"/>
        <v>75</v>
      </c>
      <c r="K205" s="12">
        <v>186</v>
      </c>
      <c r="L205" s="12">
        <f t="shared" si="42"/>
        <v>58</v>
      </c>
      <c r="M205" s="12" t="str">
        <f t="shared" si="43"/>
        <v>10111010</v>
      </c>
      <c r="N205" s="12">
        <f t="shared" si="44"/>
        <v>176</v>
      </c>
      <c r="O205" s="13">
        <f t="shared" si="45"/>
        <v>10</v>
      </c>
      <c r="P205" s="12" t="str">
        <f t="shared" si="46"/>
        <v>186,183,137,138,224,199,202,233</v>
      </c>
    </row>
    <row r="206" spans="1:16" x14ac:dyDescent="0.25">
      <c r="A206" s="13">
        <v>115</v>
      </c>
      <c r="B206" s="13">
        <f t="shared" si="39"/>
        <v>7</v>
      </c>
      <c r="C206" s="13">
        <f t="shared" si="40"/>
        <v>3</v>
      </c>
      <c r="D206" s="13">
        <f t="shared" si="41"/>
        <v>73</v>
      </c>
      <c r="E206" s="13">
        <v>1</v>
      </c>
      <c r="F206" s="17" t="s">
        <v>53</v>
      </c>
      <c r="G206" s="17"/>
      <c r="H206" s="17" t="str">
        <f t="shared" si="47"/>
        <v>L</v>
      </c>
      <c r="I206" s="12" t="s">
        <v>119</v>
      </c>
      <c r="J206" s="12">
        <f t="shared" si="48"/>
        <v>76</v>
      </c>
      <c r="K206" s="12">
        <v>183</v>
      </c>
      <c r="L206" s="12">
        <f t="shared" si="42"/>
        <v>55</v>
      </c>
      <c r="M206" s="12" t="str">
        <f t="shared" si="43"/>
        <v>10110111</v>
      </c>
      <c r="N206" s="12">
        <f t="shared" si="44"/>
        <v>176</v>
      </c>
      <c r="O206" s="13">
        <f t="shared" si="45"/>
        <v>7</v>
      </c>
      <c r="P206" s="12" t="str">
        <f t="shared" si="46"/>
        <v>183,137,138,224,199,202,233</v>
      </c>
    </row>
    <row r="207" spans="1:16" s="12" customFormat="1" x14ac:dyDescent="0.25">
      <c r="A207" s="13">
        <v>116</v>
      </c>
      <c r="B207" s="13">
        <f t="shared" si="39"/>
        <v>7</v>
      </c>
      <c r="C207" s="13">
        <f t="shared" si="40"/>
        <v>4</v>
      </c>
      <c r="D207" s="13">
        <f t="shared" si="41"/>
        <v>74</v>
      </c>
      <c r="E207" s="13">
        <v>1</v>
      </c>
      <c r="F207" s="17" t="s">
        <v>39</v>
      </c>
      <c r="G207" s="17"/>
      <c r="H207" s="17" t="str">
        <f t="shared" si="47"/>
        <v>I</v>
      </c>
      <c r="I207" s="12" t="s">
        <v>119</v>
      </c>
      <c r="J207" s="12">
        <f t="shared" si="48"/>
        <v>73</v>
      </c>
      <c r="K207" s="12">
        <v>137</v>
      </c>
      <c r="L207" s="12">
        <f t="shared" si="42"/>
        <v>9</v>
      </c>
      <c r="M207" s="12" t="str">
        <f t="shared" si="43"/>
        <v>10001001</v>
      </c>
      <c r="N207" s="12">
        <f t="shared" si="44"/>
        <v>128</v>
      </c>
      <c r="O207" s="13">
        <f t="shared" si="45"/>
        <v>9</v>
      </c>
      <c r="P207" s="12" t="str">
        <f t="shared" si="46"/>
        <v>137,138,224,199,202,233</v>
      </c>
    </row>
    <row r="208" spans="1:16" s="12" customFormat="1" x14ac:dyDescent="0.25">
      <c r="A208" s="13">
        <v>117</v>
      </c>
      <c r="B208" s="13">
        <f t="shared" si="39"/>
        <v>7</v>
      </c>
      <c r="C208" s="13">
        <f t="shared" si="40"/>
        <v>5</v>
      </c>
      <c r="D208" s="13">
        <f t="shared" si="41"/>
        <v>75</v>
      </c>
      <c r="E208" s="13">
        <v>1</v>
      </c>
      <c r="F208" s="17" t="s">
        <v>40</v>
      </c>
      <c r="G208" s="17"/>
      <c r="H208" s="17" t="str">
        <f t="shared" si="47"/>
        <v>O</v>
      </c>
      <c r="I208" s="12" t="s">
        <v>119</v>
      </c>
      <c r="J208" s="12">
        <f t="shared" si="48"/>
        <v>79</v>
      </c>
      <c r="K208" s="12">
        <v>138</v>
      </c>
      <c r="L208" s="12">
        <f t="shared" si="42"/>
        <v>10</v>
      </c>
      <c r="M208" s="12" t="str">
        <f t="shared" si="43"/>
        <v>10001010</v>
      </c>
      <c r="N208" s="12">
        <f t="shared" si="44"/>
        <v>128</v>
      </c>
      <c r="O208" s="13">
        <f t="shared" si="45"/>
        <v>10</v>
      </c>
      <c r="P208" s="12" t="str">
        <f t="shared" si="46"/>
        <v>138,224,199,202,233</v>
      </c>
    </row>
    <row r="209" spans="1:16" s="12" customFormat="1" x14ac:dyDescent="0.25">
      <c r="A209" s="13">
        <v>118</v>
      </c>
      <c r="B209" s="13">
        <f t="shared" si="39"/>
        <v>7</v>
      </c>
      <c r="C209" s="13">
        <f t="shared" si="40"/>
        <v>6</v>
      </c>
      <c r="D209" s="13">
        <f t="shared" si="41"/>
        <v>76</v>
      </c>
      <c r="E209" s="13">
        <v>1</v>
      </c>
      <c r="F209" s="17" t="s">
        <v>61</v>
      </c>
      <c r="G209" s="17"/>
      <c r="H209" s="17" t="str">
        <f t="shared" si="47"/>
        <v>*</v>
      </c>
      <c r="I209" s="12" t="s">
        <v>120</v>
      </c>
      <c r="J209" s="12">
        <f t="shared" si="48"/>
        <v>42</v>
      </c>
      <c r="K209" s="12">
        <v>224</v>
      </c>
      <c r="L209" s="12">
        <f t="shared" si="42"/>
        <v>96</v>
      </c>
      <c r="M209" s="12" t="str">
        <f t="shared" si="43"/>
        <v>11100000</v>
      </c>
      <c r="N209" s="12">
        <f t="shared" si="44"/>
        <v>224</v>
      </c>
      <c r="O209" s="13">
        <f t="shared" si="45"/>
        <v>0</v>
      </c>
      <c r="P209" s="12" t="str">
        <f t="shared" si="46"/>
        <v>224,199,202,233</v>
      </c>
    </row>
    <row r="210" spans="1:16" s="12" customFormat="1" x14ac:dyDescent="0.25">
      <c r="A210" s="13">
        <v>119</v>
      </c>
      <c r="B210" s="13">
        <f t="shared" si="39"/>
        <v>7</v>
      </c>
      <c r="C210" s="13">
        <f t="shared" si="40"/>
        <v>7</v>
      </c>
      <c r="D210" s="13">
        <f t="shared" si="41"/>
        <v>77</v>
      </c>
      <c r="E210" s="13">
        <v>1</v>
      </c>
      <c r="F210" s="17" t="s">
        <v>85</v>
      </c>
      <c r="G210" s="17"/>
      <c r="H210" s="17" t="s">
        <v>85</v>
      </c>
      <c r="I210" s="12" t="s">
        <v>115</v>
      </c>
      <c r="J210" s="12" t="s">
        <v>220</v>
      </c>
      <c r="K210" s="12">
        <v>199</v>
      </c>
      <c r="L210" s="12">
        <f t="shared" si="42"/>
        <v>71</v>
      </c>
      <c r="M210" s="12" t="str">
        <f t="shared" si="43"/>
        <v>11000111</v>
      </c>
      <c r="N210" s="12">
        <f t="shared" si="44"/>
        <v>192</v>
      </c>
      <c r="O210" s="13">
        <f t="shared" si="45"/>
        <v>7</v>
      </c>
      <c r="P210" s="12" t="str">
        <f t="shared" si="46"/>
        <v>199,202,233</v>
      </c>
    </row>
    <row r="211" spans="1:16" s="12" customFormat="1" x14ac:dyDescent="0.25">
      <c r="A211" s="13">
        <v>120</v>
      </c>
      <c r="B211" s="13">
        <f t="shared" si="39"/>
        <v>7</v>
      </c>
      <c r="C211" s="13">
        <f t="shared" si="40"/>
        <v>8</v>
      </c>
      <c r="D211" s="13">
        <f t="shared" si="41"/>
        <v>78</v>
      </c>
      <c r="E211" s="13">
        <v>1</v>
      </c>
      <c r="F211" s="17" t="s">
        <v>84</v>
      </c>
      <c r="G211" s="17"/>
      <c r="H211" s="17" t="s">
        <v>84</v>
      </c>
      <c r="I211" s="12" t="s">
        <v>115</v>
      </c>
      <c r="J211" s="12" t="s">
        <v>220</v>
      </c>
      <c r="K211" s="12">
        <v>202</v>
      </c>
      <c r="L211" s="12">
        <f t="shared" si="42"/>
        <v>74</v>
      </c>
      <c r="M211" s="12" t="str">
        <f t="shared" si="43"/>
        <v>11001010</v>
      </c>
      <c r="N211" s="12">
        <f t="shared" si="44"/>
        <v>192</v>
      </c>
      <c r="O211" s="13">
        <f t="shared" si="45"/>
        <v>10</v>
      </c>
      <c r="P211" s="12" t="str">
        <f>K211&amp;","&amp;P212</f>
        <v>202,233</v>
      </c>
    </row>
    <row r="212" spans="1:16" s="12" customFormat="1" x14ac:dyDescent="0.25">
      <c r="A212" s="13">
        <v>121</v>
      </c>
      <c r="B212" s="13">
        <f t="shared" si="39"/>
        <v>7</v>
      </c>
      <c r="C212" s="13">
        <f t="shared" si="40"/>
        <v>9</v>
      </c>
      <c r="D212" s="13">
        <f t="shared" si="41"/>
        <v>79</v>
      </c>
      <c r="E212" s="13">
        <v>1</v>
      </c>
      <c r="F212" s="17" t="s">
        <v>106</v>
      </c>
      <c r="G212" s="17"/>
      <c r="H212" s="17" t="str">
        <f t="shared" ref="H212:H243" si="49">F212</f>
        <v>(</v>
      </c>
      <c r="I212" s="12" t="s">
        <v>120</v>
      </c>
      <c r="J212" s="12">
        <f>IF(LEN(H212)=1,CODE(H212),"")</f>
        <v>40</v>
      </c>
      <c r="K212" s="12">
        <v>233</v>
      </c>
      <c r="L212" s="12">
        <f t="shared" si="42"/>
        <v>105</v>
      </c>
      <c r="M212" s="12" t="str">
        <f t="shared" si="43"/>
        <v>11101001</v>
      </c>
      <c r="N212" s="12">
        <f t="shared" si="44"/>
        <v>224</v>
      </c>
      <c r="O212" s="13">
        <f t="shared" si="45"/>
        <v>9</v>
      </c>
      <c r="P212" s="12">
        <f>K212</f>
        <v>233</v>
      </c>
    </row>
    <row r="213" spans="1:16" x14ac:dyDescent="0.25">
      <c r="A213" s="13">
        <v>200</v>
      </c>
      <c r="B213" s="13">
        <f t="shared" si="39"/>
        <v>12</v>
      </c>
      <c r="C213" s="13">
        <f t="shared" si="40"/>
        <v>8</v>
      </c>
      <c r="D213" s="13">
        <f t="shared" si="41"/>
        <v>128</v>
      </c>
      <c r="E213" s="13">
        <v>1</v>
      </c>
      <c r="F213" s="17" t="s">
        <v>221</v>
      </c>
      <c r="G213" s="17" t="s">
        <v>222</v>
      </c>
      <c r="H213" s="17" t="str">
        <f t="shared" si="49"/>
        <v>Unused output</v>
      </c>
      <c r="I213" s="12"/>
      <c r="J213" s="12"/>
      <c r="K213" s="12">
        <v>141</v>
      </c>
      <c r="L213" s="12">
        <f t="shared" si="42"/>
        <v>13</v>
      </c>
      <c r="M213" s="12" t="str">
        <f t="shared" si="43"/>
        <v>10001101</v>
      </c>
      <c r="N213" s="12">
        <f t="shared" si="44"/>
        <v>128</v>
      </c>
      <c r="O213" s="13">
        <f t="shared" si="45"/>
        <v>13</v>
      </c>
    </row>
    <row r="214" spans="1:16" x14ac:dyDescent="0.25">
      <c r="A214" s="13">
        <v>202</v>
      </c>
      <c r="B214" s="13">
        <f t="shared" si="39"/>
        <v>12</v>
      </c>
      <c r="C214" s="13">
        <f t="shared" si="40"/>
        <v>10</v>
      </c>
      <c r="D214" s="13">
        <f t="shared" si="41"/>
        <v>130</v>
      </c>
      <c r="E214" s="13">
        <v>1</v>
      </c>
      <c r="F214" s="17" t="s">
        <v>221</v>
      </c>
      <c r="G214" s="17" t="s">
        <v>222</v>
      </c>
      <c r="H214" s="17" t="str">
        <f t="shared" si="49"/>
        <v>Unused output</v>
      </c>
      <c r="I214" s="12"/>
      <c r="J214" s="12"/>
      <c r="K214" s="12">
        <v>145</v>
      </c>
      <c r="L214" s="12">
        <f t="shared" si="42"/>
        <v>17</v>
      </c>
      <c r="M214" s="12" t="str">
        <f t="shared" si="43"/>
        <v>10010001</v>
      </c>
      <c r="N214" s="12">
        <f t="shared" si="44"/>
        <v>144</v>
      </c>
      <c r="O214" s="13">
        <f t="shared" si="45"/>
        <v>1</v>
      </c>
      <c r="P214" s="12"/>
    </row>
    <row r="215" spans="1:16" s="12" customFormat="1" x14ac:dyDescent="0.25">
      <c r="A215" s="13">
        <v>202</v>
      </c>
      <c r="B215" s="13">
        <f t="shared" si="39"/>
        <v>12</v>
      </c>
      <c r="C215" s="13">
        <f t="shared" si="40"/>
        <v>10</v>
      </c>
      <c r="D215" s="13">
        <f t="shared" si="41"/>
        <v>130</v>
      </c>
      <c r="E215" s="13">
        <v>1</v>
      </c>
      <c r="F215" s="17" t="s">
        <v>221</v>
      </c>
      <c r="G215" s="17" t="s">
        <v>222</v>
      </c>
      <c r="H215" s="17" t="str">
        <f t="shared" si="49"/>
        <v>Unused output</v>
      </c>
      <c r="K215" s="12">
        <v>148</v>
      </c>
      <c r="L215" s="12">
        <f t="shared" si="42"/>
        <v>20</v>
      </c>
      <c r="M215" s="12" t="str">
        <f t="shared" si="43"/>
        <v>10010100</v>
      </c>
      <c r="N215" s="12">
        <f t="shared" si="44"/>
        <v>144</v>
      </c>
      <c r="O215" s="13">
        <f t="shared" si="45"/>
        <v>4</v>
      </c>
    </row>
    <row r="216" spans="1:16" s="12" customFormat="1" x14ac:dyDescent="0.25">
      <c r="A216" s="13">
        <v>204</v>
      </c>
      <c r="B216" s="13">
        <f t="shared" si="39"/>
        <v>12</v>
      </c>
      <c r="C216" s="13">
        <f t="shared" si="40"/>
        <v>12</v>
      </c>
      <c r="D216" s="13">
        <f t="shared" si="41"/>
        <v>132</v>
      </c>
      <c r="E216" s="13">
        <v>1</v>
      </c>
      <c r="F216" s="17" t="s">
        <v>221</v>
      </c>
      <c r="G216" s="17" t="s">
        <v>222</v>
      </c>
      <c r="H216" s="17" t="str">
        <f t="shared" si="49"/>
        <v>Unused output</v>
      </c>
      <c r="K216" s="12">
        <v>151</v>
      </c>
      <c r="L216" s="12">
        <f t="shared" si="42"/>
        <v>23</v>
      </c>
      <c r="M216" s="12" t="str">
        <f t="shared" si="43"/>
        <v>10010111</v>
      </c>
      <c r="N216" s="12">
        <f t="shared" si="44"/>
        <v>144</v>
      </c>
      <c r="O216" s="13">
        <f t="shared" si="45"/>
        <v>7</v>
      </c>
    </row>
    <row r="217" spans="1:16" s="12" customFormat="1" x14ac:dyDescent="0.25">
      <c r="A217" s="13">
        <v>204</v>
      </c>
      <c r="B217" s="13">
        <f t="shared" si="39"/>
        <v>12</v>
      </c>
      <c r="C217" s="13">
        <f t="shared" si="40"/>
        <v>12</v>
      </c>
      <c r="D217" s="13">
        <f t="shared" si="41"/>
        <v>132</v>
      </c>
      <c r="E217" s="13">
        <v>1</v>
      </c>
      <c r="F217" s="17" t="s">
        <v>221</v>
      </c>
      <c r="G217" s="17" t="s">
        <v>222</v>
      </c>
      <c r="H217" s="17" t="str">
        <f t="shared" si="49"/>
        <v>Unused output</v>
      </c>
      <c r="K217" s="12">
        <v>154</v>
      </c>
      <c r="L217" s="12">
        <f t="shared" si="42"/>
        <v>26</v>
      </c>
      <c r="M217" s="12" t="str">
        <f t="shared" si="43"/>
        <v>10011010</v>
      </c>
      <c r="N217" s="12">
        <f t="shared" si="44"/>
        <v>144</v>
      </c>
      <c r="O217" s="13">
        <f t="shared" si="45"/>
        <v>10</v>
      </c>
    </row>
    <row r="218" spans="1:16" s="12" customFormat="1" x14ac:dyDescent="0.25">
      <c r="A218" s="13">
        <v>206</v>
      </c>
      <c r="B218" s="13">
        <f t="shared" si="39"/>
        <v>12</v>
      </c>
      <c r="C218" s="13">
        <f t="shared" si="40"/>
        <v>14</v>
      </c>
      <c r="D218" s="13">
        <f t="shared" si="41"/>
        <v>134</v>
      </c>
      <c r="E218" s="13">
        <v>1</v>
      </c>
      <c r="F218" s="17" t="s">
        <v>221</v>
      </c>
      <c r="G218" s="17" t="s">
        <v>222</v>
      </c>
      <c r="H218" s="17" t="str">
        <f t="shared" si="49"/>
        <v>Unused output</v>
      </c>
      <c r="K218" s="12">
        <v>156</v>
      </c>
      <c r="L218" s="12">
        <f t="shared" si="42"/>
        <v>28</v>
      </c>
      <c r="M218" s="12" t="str">
        <f t="shared" si="43"/>
        <v>10011100</v>
      </c>
      <c r="N218" s="12">
        <f t="shared" si="44"/>
        <v>144</v>
      </c>
      <c r="O218" s="13">
        <f t="shared" si="45"/>
        <v>12</v>
      </c>
    </row>
    <row r="219" spans="1:16" s="12" customFormat="1" x14ac:dyDescent="0.25">
      <c r="A219" s="13">
        <v>206</v>
      </c>
      <c r="B219" s="13">
        <f t="shared" si="39"/>
        <v>12</v>
      </c>
      <c r="C219" s="13">
        <f t="shared" si="40"/>
        <v>14</v>
      </c>
      <c r="D219" s="13">
        <f t="shared" si="41"/>
        <v>134</v>
      </c>
      <c r="E219" s="13">
        <v>1</v>
      </c>
      <c r="F219" s="17" t="s">
        <v>221</v>
      </c>
      <c r="G219" s="17" t="s">
        <v>222</v>
      </c>
      <c r="H219" s="17" t="str">
        <f t="shared" si="49"/>
        <v>Unused output</v>
      </c>
      <c r="K219" s="12">
        <v>158</v>
      </c>
      <c r="L219" s="12">
        <f t="shared" si="42"/>
        <v>30</v>
      </c>
      <c r="M219" s="12" t="str">
        <f t="shared" si="43"/>
        <v>10011110</v>
      </c>
      <c r="N219" s="12">
        <f t="shared" si="44"/>
        <v>144</v>
      </c>
      <c r="O219" s="13">
        <f t="shared" si="45"/>
        <v>14</v>
      </c>
    </row>
    <row r="220" spans="1:16" s="12" customFormat="1" x14ac:dyDescent="0.25">
      <c r="A220" s="13">
        <v>208</v>
      </c>
      <c r="B220" s="13">
        <f t="shared" si="39"/>
        <v>13</v>
      </c>
      <c r="C220" s="13">
        <f t="shared" si="40"/>
        <v>0</v>
      </c>
      <c r="D220" s="13">
        <f t="shared" si="41"/>
        <v>130</v>
      </c>
      <c r="E220" s="13">
        <v>1</v>
      </c>
      <c r="F220" s="17" t="s">
        <v>221</v>
      </c>
      <c r="G220" s="17" t="s">
        <v>222</v>
      </c>
      <c r="H220" s="17" t="str">
        <f t="shared" si="49"/>
        <v>Unused output</v>
      </c>
      <c r="K220" s="12">
        <v>166</v>
      </c>
      <c r="L220" s="12">
        <f t="shared" si="42"/>
        <v>38</v>
      </c>
      <c r="M220" s="12" t="str">
        <f t="shared" si="43"/>
        <v>10100110</v>
      </c>
      <c r="N220" s="12">
        <f t="shared" si="44"/>
        <v>160</v>
      </c>
      <c r="O220" s="13">
        <f t="shared" si="45"/>
        <v>6</v>
      </c>
    </row>
    <row r="221" spans="1:16" s="12" customFormat="1" x14ac:dyDescent="0.25">
      <c r="A221" s="13">
        <v>208</v>
      </c>
      <c r="B221" s="13">
        <f t="shared" si="39"/>
        <v>13</v>
      </c>
      <c r="C221" s="13">
        <f t="shared" si="40"/>
        <v>0</v>
      </c>
      <c r="D221" s="13">
        <f t="shared" si="41"/>
        <v>130</v>
      </c>
      <c r="E221" s="13">
        <v>1</v>
      </c>
      <c r="F221" s="17" t="s">
        <v>221</v>
      </c>
      <c r="G221" s="17" t="s">
        <v>222</v>
      </c>
      <c r="H221" s="17" t="str">
        <f t="shared" si="49"/>
        <v>Unused output</v>
      </c>
      <c r="K221" s="12">
        <v>170</v>
      </c>
      <c r="L221" s="12">
        <f t="shared" si="42"/>
        <v>42</v>
      </c>
      <c r="M221" s="12" t="str">
        <f t="shared" si="43"/>
        <v>10101010</v>
      </c>
      <c r="N221" s="12">
        <f t="shared" si="44"/>
        <v>160</v>
      </c>
      <c r="O221" s="13">
        <f t="shared" si="45"/>
        <v>10</v>
      </c>
    </row>
    <row r="222" spans="1:16" s="12" customFormat="1" x14ac:dyDescent="0.25">
      <c r="A222" s="13">
        <v>210</v>
      </c>
      <c r="B222" s="13">
        <f t="shared" si="39"/>
        <v>13</v>
      </c>
      <c r="C222" s="13">
        <f t="shared" si="40"/>
        <v>2</v>
      </c>
      <c r="D222" s="13">
        <f t="shared" si="41"/>
        <v>132</v>
      </c>
      <c r="E222" s="13">
        <v>1</v>
      </c>
      <c r="F222" s="17" t="s">
        <v>221</v>
      </c>
      <c r="G222" s="17" t="s">
        <v>222</v>
      </c>
      <c r="H222" s="17" t="str">
        <f t="shared" si="49"/>
        <v>Unused output</v>
      </c>
      <c r="K222" s="12">
        <v>177</v>
      </c>
      <c r="L222" s="12">
        <f t="shared" si="42"/>
        <v>49</v>
      </c>
      <c r="M222" s="12" t="str">
        <f t="shared" si="43"/>
        <v>10110001</v>
      </c>
      <c r="N222" s="12">
        <f t="shared" si="44"/>
        <v>176</v>
      </c>
      <c r="O222" s="13">
        <f t="shared" si="45"/>
        <v>1</v>
      </c>
    </row>
    <row r="223" spans="1:16" s="12" customFormat="1" x14ac:dyDescent="0.25">
      <c r="A223" s="13">
        <v>210</v>
      </c>
      <c r="B223" s="13">
        <f t="shared" si="39"/>
        <v>13</v>
      </c>
      <c r="C223" s="13">
        <f t="shared" si="40"/>
        <v>2</v>
      </c>
      <c r="D223" s="13">
        <f t="shared" si="41"/>
        <v>132</v>
      </c>
      <c r="E223" s="13">
        <v>1</v>
      </c>
      <c r="F223" s="17" t="s">
        <v>221</v>
      </c>
      <c r="G223" s="17" t="s">
        <v>222</v>
      </c>
      <c r="H223" s="17" t="str">
        <f t="shared" si="49"/>
        <v>Unused output</v>
      </c>
      <c r="K223" s="12">
        <v>189</v>
      </c>
      <c r="L223" s="12">
        <f t="shared" si="42"/>
        <v>61</v>
      </c>
      <c r="M223" s="12" t="str">
        <f t="shared" si="43"/>
        <v>10111101</v>
      </c>
      <c r="N223" s="12">
        <f t="shared" si="44"/>
        <v>176</v>
      </c>
      <c r="O223" s="13">
        <f t="shared" si="45"/>
        <v>13</v>
      </c>
    </row>
    <row r="224" spans="1:16" s="12" customFormat="1" x14ac:dyDescent="0.25">
      <c r="A224" s="13">
        <v>212</v>
      </c>
      <c r="B224" s="13">
        <f t="shared" si="39"/>
        <v>13</v>
      </c>
      <c r="C224" s="13">
        <f t="shared" si="40"/>
        <v>4</v>
      </c>
      <c r="D224" s="13">
        <f t="shared" si="41"/>
        <v>134</v>
      </c>
      <c r="E224" s="13">
        <v>1</v>
      </c>
      <c r="F224" s="17" t="s">
        <v>221</v>
      </c>
      <c r="G224" s="17" t="s">
        <v>222</v>
      </c>
      <c r="H224" s="17" t="str">
        <f t="shared" si="49"/>
        <v>Unused output</v>
      </c>
      <c r="K224" s="12">
        <v>200</v>
      </c>
      <c r="L224" s="12">
        <f t="shared" si="42"/>
        <v>72</v>
      </c>
      <c r="M224" s="12" t="str">
        <f t="shared" si="43"/>
        <v>11001000</v>
      </c>
      <c r="N224" s="12">
        <f t="shared" si="44"/>
        <v>192</v>
      </c>
      <c r="O224" s="13">
        <f t="shared" si="45"/>
        <v>8</v>
      </c>
    </row>
    <row r="225" spans="1:15" s="12" customFormat="1" x14ac:dyDescent="0.25">
      <c r="A225" s="13">
        <v>212</v>
      </c>
      <c r="B225" s="13">
        <f t="shared" si="39"/>
        <v>13</v>
      </c>
      <c r="C225" s="13">
        <f t="shared" si="40"/>
        <v>4</v>
      </c>
      <c r="D225" s="13">
        <f t="shared" si="41"/>
        <v>134</v>
      </c>
      <c r="E225" s="13">
        <v>1</v>
      </c>
      <c r="F225" s="17" t="s">
        <v>221</v>
      </c>
      <c r="G225" s="17" t="s">
        <v>222</v>
      </c>
      <c r="H225" s="17" t="str">
        <f t="shared" si="49"/>
        <v>Unused output</v>
      </c>
      <c r="K225" s="12">
        <v>206</v>
      </c>
      <c r="L225" s="12">
        <f t="shared" si="42"/>
        <v>78</v>
      </c>
      <c r="M225" s="12" t="str">
        <f t="shared" si="43"/>
        <v>11001110</v>
      </c>
      <c r="N225" s="12">
        <f t="shared" si="44"/>
        <v>192</v>
      </c>
      <c r="O225" s="13">
        <f t="shared" si="45"/>
        <v>14</v>
      </c>
    </row>
    <row r="226" spans="1:15" s="12" customFormat="1" x14ac:dyDescent="0.25">
      <c r="A226" s="13">
        <v>214</v>
      </c>
      <c r="B226" s="13">
        <f t="shared" si="39"/>
        <v>13</v>
      </c>
      <c r="C226" s="13">
        <f t="shared" si="40"/>
        <v>6</v>
      </c>
      <c r="D226" s="13">
        <f t="shared" si="41"/>
        <v>136</v>
      </c>
      <c r="E226" s="13">
        <v>1</v>
      </c>
      <c r="F226" s="17" t="s">
        <v>221</v>
      </c>
      <c r="G226" s="17" t="s">
        <v>222</v>
      </c>
      <c r="H226" s="17" t="str">
        <f t="shared" si="49"/>
        <v>Unused output</v>
      </c>
      <c r="K226" s="12">
        <v>210</v>
      </c>
      <c r="L226" s="12">
        <f t="shared" si="42"/>
        <v>82</v>
      </c>
      <c r="M226" s="12" t="str">
        <f t="shared" si="43"/>
        <v>11010010</v>
      </c>
      <c r="N226" s="12">
        <f t="shared" si="44"/>
        <v>208</v>
      </c>
      <c r="O226" s="13">
        <f t="shared" si="45"/>
        <v>2</v>
      </c>
    </row>
    <row r="227" spans="1:15" s="12" customFormat="1" x14ac:dyDescent="0.25">
      <c r="A227" s="13">
        <v>214</v>
      </c>
      <c r="B227" s="13">
        <f t="shared" si="39"/>
        <v>13</v>
      </c>
      <c r="C227" s="13">
        <f t="shared" si="40"/>
        <v>6</v>
      </c>
      <c r="D227" s="13">
        <f t="shared" si="41"/>
        <v>136</v>
      </c>
      <c r="E227" s="13">
        <v>1</v>
      </c>
      <c r="F227" s="17" t="s">
        <v>221</v>
      </c>
      <c r="G227" s="17" t="s">
        <v>222</v>
      </c>
      <c r="H227" s="17" t="str">
        <f t="shared" si="49"/>
        <v>Unused output</v>
      </c>
      <c r="K227" s="12">
        <v>216</v>
      </c>
      <c r="L227" s="12">
        <f t="shared" si="42"/>
        <v>88</v>
      </c>
      <c r="M227" s="12" t="str">
        <f t="shared" si="43"/>
        <v>11011000</v>
      </c>
      <c r="N227" s="12">
        <f t="shared" si="44"/>
        <v>208</v>
      </c>
      <c r="O227" s="13">
        <f t="shared" si="45"/>
        <v>8</v>
      </c>
    </row>
    <row r="228" spans="1:15" s="12" customFormat="1" x14ac:dyDescent="0.25">
      <c r="A228" s="13">
        <v>216</v>
      </c>
      <c r="B228" s="13">
        <f t="shared" si="39"/>
        <v>13</v>
      </c>
      <c r="C228" s="13">
        <f t="shared" si="40"/>
        <v>8</v>
      </c>
      <c r="D228" s="13">
        <f t="shared" si="41"/>
        <v>138</v>
      </c>
      <c r="E228" s="13">
        <v>1</v>
      </c>
      <c r="F228" s="17" t="s">
        <v>221</v>
      </c>
      <c r="G228" s="17" t="s">
        <v>222</v>
      </c>
      <c r="H228" s="17" t="str">
        <f t="shared" si="49"/>
        <v>Unused output</v>
      </c>
      <c r="K228" s="12">
        <v>221</v>
      </c>
      <c r="L228" s="12">
        <f t="shared" si="42"/>
        <v>93</v>
      </c>
      <c r="M228" s="12" t="str">
        <f t="shared" si="43"/>
        <v>11011101</v>
      </c>
      <c r="N228" s="12">
        <f t="shared" si="44"/>
        <v>208</v>
      </c>
      <c r="O228" s="13">
        <f t="shared" si="45"/>
        <v>13</v>
      </c>
    </row>
    <row r="229" spans="1:15" s="12" customFormat="1" x14ac:dyDescent="0.25">
      <c r="A229" s="13">
        <v>216</v>
      </c>
      <c r="B229" s="13">
        <f t="shared" si="39"/>
        <v>13</v>
      </c>
      <c r="C229" s="13">
        <f t="shared" si="40"/>
        <v>8</v>
      </c>
      <c r="D229" s="13">
        <f t="shared" si="41"/>
        <v>138</v>
      </c>
      <c r="E229" s="13">
        <v>1</v>
      </c>
      <c r="F229" s="17" t="s">
        <v>221</v>
      </c>
      <c r="G229" s="17" t="s">
        <v>222</v>
      </c>
      <c r="H229" s="17" t="str">
        <f t="shared" si="49"/>
        <v>Unused output</v>
      </c>
      <c r="K229" s="12">
        <v>225</v>
      </c>
      <c r="L229" s="12">
        <f t="shared" si="42"/>
        <v>97</v>
      </c>
      <c r="M229" s="12" t="str">
        <f t="shared" si="43"/>
        <v>11100001</v>
      </c>
      <c r="N229" s="12">
        <f t="shared" si="44"/>
        <v>224</v>
      </c>
      <c r="O229" s="13">
        <f t="shared" si="45"/>
        <v>1</v>
      </c>
    </row>
    <row r="230" spans="1:15" s="12" customFormat="1" x14ac:dyDescent="0.25">
      <c r="A230" s="13">
        <v>218</v>
      </c>
      <c r="B230" s="13">
        <f t="shared" si="39"/>
        <v>13</v>
      </c>
      <c r="C230" s="13">
        <f t="shared" si="40"/>
        <v>10</v>
      </c>
      <c r="D230" s="13">
        <f t="shared" si="41"/>
        <v>140</v>
      </c>
      <c r="E230" s="13">
        <v>1</v>
      </c>
      <c r="F230" s="17" t="s">
        <v>221</v>
      </c>
      <c r="G230" s="17" t="s">
        <v>222</v>
      </c>
      <c r="H230" s="17" t="str">
        <f t="shared" si="49"/>
        <v>Unused output</v>
      </c>
      <c r="K230" s="12">
        <v>240</v>
      </c>
      <c r="L230" s="12">
        <f t="shared" si="42"/>
        <v>112</v>
      </c>
      <c r="M230" s="12" t="str">
        <f t="shared" si="43"/>
        <v>11110000</v>
      </c>
      <c r="N230" s="12">
        <f t="shared" si="44"/>
        <v>240</v>
      </c>
      <c r="O230" s="13">
        <f t="shared" si="45"/>
        <v>0</v>
      </c>
    </row>
    <row r="231" spans="1:15" s="12" customFormat="1" x14ac:dyDescent="0.25">
      <c r="A231" s="13">
        <v>218</v>
      </c>
      <c r="B231" s="13">
        <f t="shared" si="39"/>
        <v>13</v>
      </c>
      <c r="C231" s="13">
        <f t="shared" si="40"/>
        <v>10</v>
      </c>
      <c r="D231" s="13">
        <f t="shared" si="41"/>
        <v>140</v>
      </c>
      <c r="E231" s="13">
        <v>1</v>
      </c>
      <c r="F231" s="17" t="s">
        <v>221</v>
      </c>
      <c r="G231" s="17" t="s">
        <v>222</v>
      </c>
      <c r="H231" s="17" t="str">
        <f t="shared" si="49"/>
        <v>Unused output</v>
      </c>
      <c r="K231" s="12">
        <v>242</v>
      </c>
      <c r="L231" s="12">
        <f t="shared" si="42"/>
        <v>114</v>
      </c>
      <c r="M231" s="12" t="str">
        <f t="shared" si="43"/>
        <v>11110010</v>
      </c>
      <c r="N231" s="12">
        <f t="shared" si="44"/>
        <v>240</v>
      </c>
      <c r="O231" s="13">
        <f t="shared" si="45"/>
        <v>2</v>
      </c>
    </row>
    <row r="232" spans="1:15" s="12" customFormat="1" x14ac:dyDescent="0.25">
      <c r="A232" s="13">
        <v>220</v>
      </c>
      <c r="B232" s="13">
        <f t="shared" si="39"/>
        <v>13</v>
      </c>
      <c r="C232" s="13">
        <f t="shared" si="40"/>
        <v>12</v>
      </c>
      <c r="D232" s="13">
        <f t="shared" si="41"/>
        <v>142</v>
      </c>
      <c r="E232" s="13">
        <v>1</v>
      </c>
      <c r="F232" s="17" t="s">
        <v>221</v>
      </c>
      <c r="G232" s="17" t="s">
        <v>222</v>
      </c>
      <c r="H232" s="17" t="str">
        <f t="shared" si="49"/>
        <v>Unused output</v>
      </c>
      <c r="K232" s="12">
        <v>244</v>
      </c>
      <c r="L232" s="12">
        <f t="shared" si="42"/>
        <v>116</v>
      </c>
      <c r="M232" s="12" t="str">
        <f t="shared" si="43"/>
        <v>11110100</v>
      </c>
      <c r="N232" s="12">
        <f t="shared" si="44"/>
        <v>240</v>
      </c>
      <c r="O232" s="13">
        <f t="shared" si="45"/>
        <v>4</v>
      </c>
    </row>
    <row r="233" spans="1:15" s="12" customFormat="1" x14ac:dyDescent="0.25">
      <c r="A233" s="13">
        <v>220</v>
      </c>
      <c r="B233" s="13">
        <f t="shared" si="39"/>
        <v>13</v>
      </c>
      <c r="C233" s="13">
        <f t="shared" si="40"/>
        <v>12</v>
      </c>
      <c r="D233" s="13">
        <f t="shared" si="41"/>
        <v>142</v>
      </c>
      <c r="E233" s="13">
        <v>1</v>
      </c>
      <c r="F233" s="17" t="s">
        <v>221</v>
      </c>
      <c r="G233" s="17" t="s">
        <v>222</v>
      </c>
      <c r="H233" s="17" t="str">
        <f t="shared" si="49"/>
        <v>Unused output</v>
      </c>
      <c r="K233" s="12">
        <v>246</v>
      </c>
      <c r="L233" s="12">
        <f t="shared" si="42"/>
        <v>118</v>
      </c>
      <c r="M233" s="12" t="str">
        <f t="shared" si="43"/>
        <v>11110110</v>
      </c>
      <c r="N233" s="12">
        <f t="shared" si="44"/>
        <v>240</v>
      </c>
      <c r="O233" s="13">
        <f t="shared" si="45"/>
        <v>6</v>
      </c>
    </row>
    <row r="234" spans="1:15" s="12" customFormat="1" x14ac:dyDescent="0.25">
      <c r="A234" s="13">
        <v>222</v>
      </c>
      <c r="B234" s="13">
        <f t="shared" si="39"/>
        <v>13</v>
      </c>
      <c r="C234" s="13">
        <f t="shared" si="40"/>
        <v>14</v>
      </c>
      <c r="D234" s="13">
        <f t="shared" si="41"/>
        <v>144</v>
      </c>
      <c r="E234" s="13">
        <v>1</v>
      </c>
      <c r="F234" s="17" t="s">
        <v>221</v>
      </c>
      <c r="G234" s="17" t="s">
        <v>222</v>
      </c>
      <c r="H234" s="17" t="str">
        <f t="shared" si="49"/>
        <v>Unused output</v>
      </c>
      <c r="K234" s="12">
        <v>248</v>
      </c>
      <c r="L234" s="12">
        <f t="shared" si="42"/>
        <v>120</v>
      </c>
      <c r="M234" s="12" t="str">
        <f t="shared" si="43"/>
        <v>11111000</v>
      </c>
      <c r="N234" s="12">
        <f t="shared" si="44"/>
        <v>240</v>
      </c>
      <c r="O234" s="13">
        <f t="shared" si="45"/>
        <v>8</v>
      </c>
    </row>
    <row r="235" spans="1:15" s="12" customFormat="1" x14ac:dyDescent="0.25">
      <c r="A235" s="13">
        <v>222</v>
      </c>
      <c r="B235" s="13">
        <f t="shared" si="39"/>
        <v>13</v>
      </c>
      <c r="C235" s="13">
        <f t="shared" si="40"/>
        <v>14</v>
      </c>
      <c r="D235" s="13">
        <f t="shared" si="41"/>
        <v>144</v>
      </c>
      <c r="E235" s="13">
        <v>1</v>
      </c>
      <c r="F235" s="17" t="s">
        <v>221</v>
      </c>
      <c r="G235" s="17" t="s">
        <v>222</v>
      </c>
      <c r="H235" s="17" t="str">
        <f t="shared" si="49"/>
        <v>Unused output</v>
      </c>
      <c r="K235" s="12">
        <v>251</v>
      </c>
      <c r="L235" s="12">
        <f t="shared" si="42"/>
        <v>123</v>
      </c>
      <c r="M235" s="12" t="str">
        <f t="shared" si="43"/>
        <v>11111011</v>
      </c>
      <c r="N235" s="12">
        <f t="shared" si="44"/>
        <v>240</v>
      </c>
      <c r="O235" s="13">
        <f t="shared" si="45"/>
        <v>11</v>
      </c>
    </row>
    <row r="236" spans="1:15" s="12" customFormat="1" x14ac:dyDescent="0.25">
      <c r="A236" s="13">
        <v>224</v>
      </c>
      <c r="B236" s="13">
        <f t="shared" si="39"/>
        <v>14</v>
      </c>
      <c r="C236" s="13">
        <f t="shared" si="40"/>
        <v>0</v>
      </c>
      <c r="D236" s="13">
        <f t="shared" si="41"/>
        <v>140</v>
      </c>
      <c r="E236" s="13">
        <v>1</v>
      </c>
      <c r="F236" s="17" t="s">
        <v>221</v>
      </c>
      <c r="G236" s="17" t="s">
        <v>222</v>
      </c>
      <c r="H236" s="17" t="str">
        <f t="shared" si="49"/>
        <v>Unused output</v>
      </c>
      <c r="K236" s="12">
        <v>253</v>
      </c>
      <c r="L236" s="12">
        <f t="shared" si="42"/>
        <v>125</v>
      </c>
      <c r="M236" s="12" t="str">
        <f t="shared" si="43"/>
        <v>11111101</v>
      </c>
      <c r="N236" s="12">
        <f t="shared" si="44"/>
        <v>240</v>
      </c>
      <c r="O236" s="13">
        <f t="shared" si="45"/>
        <v>13</v>
      </c>
    </row>
    <row r="237" spans="1:15" s="12" customFormat="1" x14ac:dyDescent="0.25">
      <c r="A237" s="13">
        <v>224</v>
      </c>
      <c r="B237" s="13">
        <f t="shared" si="39"/>
        <v>14</v>
      </c>
      <c r="C237" s="13">
        <f t="shared" si="40"/>
        <v>0</v>
      </c>
      <c r="D237" s="13">
        <f t="shared" si="41"/>
        <v>140</v>
      </c>
      <c r="E237" s="13">
        <v>1</v>
      </c>
      <c r="F237" s="17" t="s">
        <v>221</v>
      </c>
      <c r="G237" s="17" t="s">
        <v>222</v>
      </c>
      <c r="H237" s="17" t="str">
        <f t="shared" si="49"/>
        <v>Unused output</v>
      </c>
      <c r="K237" s="12">
        <v>255</v>
      </c>
      <c r="L237" s="12">
        <f t="shared" si="42"/>
        <v>127</v>
      </c>
      <c r="M237" s="12" t="str">
        <f t="shared" si="43"/>
        <v>11111111</v>
      </c>
      <c r="N237" s="12">
        <f t="shared" si="44"/>
        <v>240</v>
      </c>
      <c r="O237" s="13">
        <f t="shared" si="45"/>
        <v>15</v>
      </c>
    </row>
    <row r="238" spans="1:15" s="12" customFormat="1" x14ac:dyDescent="0.25">
      <c r="A238" s="13">
        <v>226</v>
      </c>
      <c r="B238" s="13">
        <f t="shared" si="39"/>
        <v>14</v>
      </c>
      <c r="C238" s="13">
        <f t="shared" si="40"/>
        <v>2</v>
      </c>
      <c r="D238" s="13">
        <f t="shared" si="41"/>
        <v>142</v>
      </c>
      <c r="E238" s="13">
        <v>1</v>
      </c>
      <c r="F238" s="17" t="s">
        <v>221</v>
      </c>
      <c r="G238" s="17" t="s">
        <v>222</v>
      </c>
      <c r="H238" s="17" t="str">
        <f t="shared" si="49"/>
        <v>Unused output</v>
      </c>
      <c r="K238" s="12">
        <v>142</v>
      </c>
      <c r="L238" s="12">
        <f t="shared" si="42"/>
        <v>14</v>
      </c>
      <c r="M238" s="12" t="str">
        <f t="shared" si="43"/>
        <v>10001110</v>
      </c>
      <c r="N238" s="12">
        <f t="shared" si="44"/>
        <v>128</v>
      </c>
      <c r="O238" s="13">
        <f t="shared" si="45"/>
        <v>14</v>
      </c>
    </row>
    <row r="239" spans="1:15" s="12" customFormat="1" x14ac:dyDescent="0.25">
      <c r="A239" s="13">
        <v>226</v>
      </c>
      <c r="B239" s="13">
        <f t="shared" si="39"/>
        <v>14</v>
      </c>
      <c r="C239" s="13">
        <f t="shared" si="40"/>
        <v>2</v>
      </c>
      <c r="D239" s="13">
        <f t="shared" si="41"/>
        <v>142</v>
      </c>
      <c r="E239" s="13">
        <v>1</v>
      </c>
      <c r="F239" s="17" t="s">
        <v>221</v>
      </c>
      <c r="G239" s="17" t="s">
        <v>222</v>
      </c>
      <c r="H239" s="17" t="str">
        <f t="shared" si="49"/>
        <v>Unused output</v>
      </c>
      <c r="K239" s="12">
        <v>149</v>
      </c>
      <c r="L239" s="12">
        <f t="shared" si="42"/>
        <v>21</v>
      </c>
      <c r="M239" s="12" t="str">
        <f t="shared" si="43"/>
        <v>10010101</v>
      </c>
      <c r="N239" s="12">
        <f t="shared" si="44"/>
        <v>144</v>
      </c>
      <c r="O239" s="13">
        <f t="shared" si="45"/>
        <v>5</v>
      </c>
    </row>
    <row r="240" spans="1:15" s="12" customFormat="1" x14ac:dyDescent="0.25">
      <c r="A240" s="13">
        <v>228</v>
      </c>
      <c r="B240" s="13">
        <f t="shared" si="39"/>
        <v>14</v>
      </c>
      <c r="C240" s="13">
        <f t="shared" si="40"/>
        <v>4</v>
      </c>
      <c r="D240" s="13">
        <f t="shared" si="41"/>
        <v>144</v>
      </c>
      <c r="E240" s="13">
        <v>1</v>
      </c>
      <c r="F240" s="17" t="s">
        <v>221</v>
      </c>
      <c r="G240" s="17" t="s">
        <v>222</v>
      </c>
      <c r="H240" s="17" t="str">
        <f t="shared" si="49"/>
        <v>Unused output</v>
      </c>
      <c r="K240" s="12">
        <v>155</v>
      </c>
      <c r="L240" s="12">
        <f t="shared" si="42"/>
        <v>27</v>
      </c>
      <c r="M240" s="12" t="str">
        <f t="shared" si="43"/>
        <v>10011011</v>
      </c>
      <c r="N240" s="12">
        <f t="shared" si="44"/>
        <v>144</v>
      </c>
      <c r="O240" s="13">
        <f t="shared" si="45"/>
        <v>11</v>
      </c>
    </row>
    <row r="241" spans="1:16" s="12" customFormat="1" x14ac:dyDescent="0.25">
      <c r="A241" s="13">
        <v>228</v>
      </c>
      <c r="B241" s="13">
        <f t="shared" si="39"/>
        <v>14</v>
      </c>
      <c r="C241" s="13">
        <f t="shared" si="40"/>
        <v>4</v>
      </c>
      <c r="D241" s="13">
        <f t="shared" si="41"/>
        <v>144</v>
      </c>
      <c r="E241" s="13">
        <v>1</v>
      </c>
      <c r="F241" s="17" t="s">
        <v>221</v>
      </c>
      <c r="G241" s="17" t="s">
        <v>222</v>
      </c>
      <c r="H241" s="17" t="str">
        <f t="shared" si="49"/>
        <v>Unused output</v>
      </c>
      <c r="K241" s="12">
        <v>159</v>
      </c>
      <c r="L241" s="12">
        <f t="shared" si="42"/>
        <v>31</v>
      </c>
      <c r="M241" s="12" t="str">
        <f t="shared" si="43"/>
        <v>10011111</v>
      </c>
      <c r="N241" s="12">
        <f t="shared" si="44"/>
        <v>144</v>
      </c>
      <c r="O241" s="13">
        <f t="shared" si="45"/>
        <v>15</v>
      </c>
    </row>
    <row r="242" spans="1:16" s="12" customFormat="1" x14ac:dyDescent="0.25">
      <c r="A242" s="13">
        <v>230</v>
      </c>
      <c r="B242" s="13">
        <f t="shared" si="39"/>
        <v>14</v>
      </c>
      <c r="C242" s="13">
        <f t="shared" si="40"/>
        <v>6</v>
      </c>
      <c r="D242" s="13">
        <f t="shared" si="41"/>
        <v>146</v>
      </c>
      <c r="E242" s="13">
        <v>1</v>
      </c>
      <c r="F242" s="17" t="s">
        <v>221</v>
      </c>
      <c r="G242" s="17" t="s">
        <v>222</v>
      </c>
      <c r="H242" s="17" t="str">
        <f t="shared" si="49"/>
        <v>Unused output</v>
      </c>
      <c r="K242" s="12">
        <v>173</v>
      </c>
      <c r="L242" s="12">
        <f t="shared" si="42"/>
        <v>45</v>
      </c>
      <c r="M242" s="12" t="str">
        <f t="shared" si="43"/>
        <v>10101101</v>
      </c>
      <c r="N242" s="12">
        <f t="shared" si="44"/>
        <v>160</v>
      </c>
      <c r="O242" s="13">
        <f t="shared" si="45"/>
        <v>13</v>
      </c>
    </row>
    <row r="243" spans="1:16" s="12" customFormat="1" x14ac:dyDescent="0.25">
      <c r="A243" s="13">
        <v>230</v>
      </c>
      <c r="B243" s="13">
        <f t="shared" si="39"/>
        <v>14</v>
      </c>
      <c r="C243" s="13">
        <f t="shared" si="40"/>
        <v>6</v>
      </c>
      <c r="D243" s="13">
        <f t="shared" si="41"/>
        <v>146</v>
      </c>
      <c r="E243" s="13">
        <v>1</v>
      </c>
      <c r="F243" s="17" t="s">
        <v>221</v>
      </c>
      <c r="G243" s="17" t="s">
        <v>222</v>
      </c>
      <c r="H243" s="17" t="str">
        <f t="shared" si="49"/>
        <v>Unused output</v>
      </c>
      <c r="K243" s="12">
        <v>193</v>
      </c>
      <c r="L243" s="12">
        <f t="shared" si="42"/>
        <v>65</v>
      </c>
      <c r="M243" s="12" t="str">
        <f t="shared" si="43"/>
        <v>11000001</v>
      </c>
      <c r="N243" s="12">
        <f t="shared" si="44"/>
        <v>192</v>
      </c>
      <c r="O243" s="13">
        <f t="shared" si="45"/>
        <v>1</v>
      </c>
    </row>
    <row r="244" spans="1:16" x14ac:dyDescent="0.25">
      <c r="A244" s="13">
        <v>232</v>
      </c>
      <c r="B244" s="13">
        <f t="shared" si="39"/>
        <v>14</v>
      </c>
      <c r="C244" s="13">
        <f t="shared" si="40"/>
        <v>8</v>
      </c>
      <c r="D244" s="13">
        <f t="shared" si="41"/>
        <v>148</v>
      </c>
      <c r="E244" s="13">
        <v>1</v>
      </c>
      <c r="F244" s="17" t="s">
        <v>221</v>
      </c>
      <c r="G244" s="17" t="s">
        <v>222</v>
      </c>
      <c r="H244" s="17" t="str">
        <f t="shared" ref="H244:H262" si="50">F244</f>
        <v>Unused output</v>
      </c>
      <c r="I244" s="12"/>
      <c r="J244" s="12"/>
      <c r="K244" s="12">
        <v>146</v>
      </c>
      <c r="L244" s="12">
        <f t="shared" si="42"/>
        <v>18</v>
      </c>
      <c r="M244" s="12" t="str">
        <f t="shared" si="43"/>
        <v>10010010</v>
      </c>
      <c r="N244" s="12">
        <f t="shared" si="44"/>
        <v>144</v>
      </c>
      <c r="O244" s="13">
        <f t="shared" si="45"/>
        <v>2</v>
      </c>
      <c r="P244" s="12"/>
    </row>
    <row r="245" spans="1:16" x14ac:dyDescent="0.25">
      <c r="A245" s="13">
        <v>232</v>
      </c>
      <c r="B245" s="13">
        <f t="shared" si="39"/>
        <v>14</v>
      </c>
      <c r="C245" s="13">
        <f t="shared" si="40"/>
        <v>8</v>
      </c>
      <c r="D245" s="13">
        <f t="shared" si="41"/>
        <v>148</v>
      </c>
      <c r="E245" s="13">
        <v>1</v>
      </c>
      <c r="F245" s="17" t="s">
        <v>221</v>
      </c>
      <c r="G245" s="17" t="s">
        <v>222</v>
      </c>
      <c r="H245" s="17" t="str">
        <f t="shared" si="50"/>
        <v>Unused output</v>
      </c>
      <c r="I245" s="12"/>
      <c r="J245" s="12"/>
      <c r="K245" s="12">
        <v>157</v>
      </c>
      <c r="L245" s="12">
        <f t="shared" si="42"/>
        <v>29</v>
      </c>
      <c r="M245" s="12" t="str">
        <f t="shared" si="43"/>
        <v>10011101</v>
      </c>
      <c r="N245" s="12">
        <f t="shared" si="44"/>
        <v>144</v>
      </c>
      <c r="O245" s="13">
        <f t="shared" si="45"/>
        <v>13</v>
      </c>
      <c r="P245" s="12"/>
    </row>
    <row r="246" spans="1:16" x14ac:dyDescent="0.25">
      <c r="A246" s="13">
        <v>234</v>
      </c>
      <c r="B246" s="13">
        <f t="shared" si="39"/>
        <v>14</v>
      </c>
      <c r="C246" s="13">
        <f t="shared" si="40"/>
        <v>10</v>
      </c>
      <c r="D246" s="13">
        <f t="shared" si="41"/>
        <v>150</v>
      </c>
      <c r="E246" s="13">
        <v>1</v>
      </c>
      <c r="F246" s="17" t="s">
        <v>221</v>
      </c>
      <c r="G246" s="17" t="s">
        <v>222</v>
      </c>
      <c r="H246" s="17" t="str">
        <f t="shared" si="50"/>
        <v>Unused output</v>
      </c>
      <c r="I246" s="12"/>
      <c r="J246" s="12"/>
      <c r="K246" s="12">
        <v>184</v>
      </c>
      <c r="L246" s="12">
        <f t="shared" si="42"/>
        <v>56</v>
      </c>
      <c r="M246" s="12" t="str">
        <f t="shared" si="43"/>
        <v>10111000</v>
      </c>
      <c r="N246" s="12">
        <f t="shared" si="44"/>
        <v>176</v>
      </c>
      <c r="O246" s="13">
        <f t="shared" si="45"/>
        <v>8</v>
      </c>
      <c r="P246" s="12"/>
    </row>
    <row r="247" spans="1:16" x14ac:dyDescent="0.25">
      <c r="A247" s="13">
        <v>234</v>
      </c>
      <c r="B247" s="13">
        <f t="shared" si="39"/>
        <v>14</v>
      </c>
      <c r="C247" s="13">
        <f t="shared" si="40"/>
        <v>10</v>
      </c>
      <c r="D247" s="13">
        <f t="shared" si="41"/>
        <v>150</v>
      </c>
      <c r="E247" s="13">
        <v>1</v>
      </c>
      <c r="F247" s="17" t="s">
        <v>221</v>
      </c>
      <c r="G247" s="17" t="s">
        <v>222</v>
      </c>
      <c r="H247" s="17" t="str">
        <f t="shared" si="50"/>
        <v>Unused output</v>
      </c>
      <c r="I247" s="12"/>
      <c r="J247" s="12"/>
      <c r="K247" s="12">
        <v>215</v>
      </c>
      <c r="L247" s="12">
        <f t="shared" si="42"/>
        <v>87</v>
      </c>
      <c r="M247" s="12" t="str">
        <f t="shared" si="43"/>
        <v>11010111</v>
      </c>
      <c r="N247" s="12">
        <f t="shared" si="44"/>
        <v>208</v>
      </c>
      <c r="O247" s="13">
        <f t="shared" si="45"/>
        <v>7</v>
      </c>
      <c r="P247" s="12"/>
    </row>
    <row r="248" spans="1:16" x14ac:dyDescent="0.25">
      <c r="A248" s="13">
        <v>236</v>
      </c>
      <c r="B248" s="13">
        <f t="shared" si="39"/>
        <v>14</v>
      </c>
      <c r="C248" s="13">
        <f t="shared" si="40"/>
        <v>12</v>
      </c>
      <c r="D248" s="13">
        <f t="shared" si="41"/>
        <v>152</v>
      </c>
      <c r="E248" s="13">
        <v>1</v>
      </c>
      <c r="F248" s="17" t="s">
        <v>221</v>
      </c>
      <c r="G248" s="17" t="s">
        <v>222</v>
      </c>
      <c r="H248" s="17" t="str">
        <f t="shared" si="50"/>
        <v>Unused output</v>
      </c>
      <c r="I248" s="12"/>
      <c r="J248" s="12"/>
      <c r="K248" s="12">
        <v>241</v>
      </c>
      <c r="L248" s="12">
        <f t="shared" si="42"/>
        <v>113</v>
      </c>
      <c r="M248" s="12" t="str">
        <f t="shared" si="43"/>
        <v>11110001</v>
      </c>
      <c r="N248" s="12">
        <f t="shared" si="44"/>
        <v>240</v>
      </c>
      <c r="O248" s="13">
        <f t="shared" si="45"/>
        <v>1</v>
      </c>
      <c r="P248" s="12"/>
    </row>
    <row r="249" spans="1:16" x14ac:dyDescent="0.25">
      <c r="A249" s="13">
        <v>236</v>
      </c>
      <c r="B249" s="13">
        <f t="shared" si="39"/>
        <v>14</v>
      </c>
      <c r="C249" s="13">
        <f t="shared" si="40"/>
        <v>12</v>
      </c>
      <c r="D249" s="13">
        <f t="shared" si="41"/>
        <v>152</v>
      </c>
      <c r="E249" s="13">
        <v>1</v>
      </c>
      <c r="F249" s="17" t="s">
        <v>221</v>
      </c>
      <c r="G249" s="17" t="s">
        <v>222</v>
      </c>
      <c r="H249" s="17" t="str">
        <f t="shared" si="50"/>
        <v>Unused output</v>
      </c>
      <c r="I249" s="12"/>
      <c r="J249" s="12"/>
      <c r="K249" s="12">
        <v>249</v>
      </c>
      <c r="L249" s="12">
        <f t="shared" si="42"/>
        <v>121</v>
      </c>
      <c r="M249" s="12" t="str">
        <f t="shared" si="43"/>
        <v>11111001</v>
      </c>
      <c r="N249" s="12">
        <f t="shared" si="44"/>
        <v>240</v>
      </c>
      <c r="O249" s="13">
        <f t="shared" si="45"/>
        <v>9</v>
      </c>
      <c r="P249" s="12"/>
    </row>
    <row r="250" spans="1:16" x14ac:dyDescent="0.25">
      <c r="A250" s="13">
        <v>237</v>
      </c>
      <c r="B250" s="13">
        <f t="shared" si="39"/>
        <v>14</v>
      </c>
      <c r="C250" s="13">
        <f t="shared" si="40"/>
        <v>13</v>
      </c>
      <c r="D250" s="13">
        <f t="shared" si="41"/>
        <v>153</v>
      </c>
      <c r="E250" s="13">
        <v>1</v>
      </c>
      <c r="F250" s="17" t="s">
        <v>221</v>
      </c>
      <c r="G250" s="17" t="s">
        <v>222</v>
      </c>
      <c r="H250" s="17" t="str">
        <f t="shared" si="50"/>
        <v>Unused output</v>
      </c>
      <c r="I250" s="12"/>
      <c r="J250" s="12"/>
      <c r="K250" s="12">
        <v>152</v>
      </c>
      <c r="L250" s="12">
        <f t="shared" si="42"/>
        <v>24</v>
      </c>
      <c r="M250" s="12" t="str">
        <f t="shared" si="43"/>
        <v>10011000</v>
      </c>
      <c r="N250" s="12">
        <f t="shared" si="44"/>
        <v>144</v>
      </c>
      <c r="O250" s="13">
        <f t="shared" si="45"/>
        <v>8</v>
      </c>
      <c r="P250" s="12"/>
    </row>
    <row r="251" spans="1:16" x14ac:dyDescent="0.25">
      <c r="A251" s="13">
        <v>238</v>
      </c>
      <c r="B251" s="13">
        <f t="shared" si="39"/>
        <v>14</v>
      </c>
      <c r="C251" s="13">
        <f t="shared" si="40"/>
        <v>14</v>
      </c>
      <c r="D251" s="13">
        <f t="shared" si="41"/>
        <v>154</v>
      </c>
      <c r="E251" s="13">
        <v>1</v>
      </c>
      <c r="F251" s="17" t="s">
        <v>221</v>
      </c>
      <c r="G251" s="17" t="s">
        <v>222</v>
      </c>
      <c r="H251" s="17" t="str">
        <f t="shared" si="50"/>
        <v>Unused output</v>
      </c>
      <c r="I251" s="12"/>
      <c r="J251" s="12"/>
      <c r="K251" s="12">
        <v>205</v>
      </c>
      <c r="L251" s="12">
        <f t="shared" si="42"/>
        <v>77</v>
      </c>
      <c r="M251" s="12" t="str">
        <f t="shared" si="43"/>
        <v>11001101</v>
      </c>
      <c r="N251" s="12">
        <f t="shared" si="44"/>
        <v>192</v>
      </c>
      <c r="O251" s="13">
        <f t="shared" si="45"/>
        <v>13</v>
      </c>
      <c r="P251" s="12"/>
    </row>
    <row r="252" spans="1:16" x14ac:dyDescent="0.25">
      <c r="A252" s="13">
        <v>239</v>
      </c>
      <c r="B252" s="13">
        <f t="shared" si="39"/>
        <v>14</v>
      </c>
      <c r="C252" s="13">
        <f t="shared" si="40"/>
        <v>15</v>
      </c>
      <c r="D252" s="13">
        <f t="shared" si="41"/>
        <v>155</v>
      </c>
      <c r="E252" s="13">
        <v>1</v>
      </c>
      <c r="F252" s="17" t="s">
        <v>221</v>
      </c>
      <c r="G252" s="17" t="s">
        <v>222</v>
      </c>
      <c r="H252" s="17" t="str">
        <f t="shared" si="50"/>
        <v>Unused output</v>
      </c>
      <c r="I252" s="12"/>
      <c r="J252" s="12"/>
      <c r="K252" s="12">
        <v>245</v>
      </c>
      <c r="L252" s="12">
        <f t="shared" si="42"/>
        <v>117</v>
      </c>
      <c r="M252" s="12" t="str">
        <f t="shared" si="43"/>
        <v>11110101</v>
      </c>
      <c r="N252" s="12">
        <f t="shared" si="44"/>
        <v>240</v>
      </c>
      <c r="O252" s="13">
        <f t="shared" si="45"/>
        <v>5</v>
      </c>
      <c r="P252" s="12"/>
    </row>
    <row r="253" spans="1:16" x14ac:dyDescent="0.25">
      <c r="A253" s="13">
        <v>240</v>
      </c>
      <c r="B253" s="13">
        <f t="shared" si="39"/>
        <v>15</v>
      </c>
      <c r="C253" s="13">
        <f t="shared" si="40"/>
        <v>0</v>
      </c>
      <c r="D253" s="13">
        <f t="shared" si="41"/>
        <v>150</v>
      </c>
      <c r="E253" s="13">
        <v>1</v>
      </c>
      <c r="F253" s="17" t="s">
        <v>221</v>
      </c>
      <c r="G253" s="17" t="s">
        <v>222</v>
      </c>
      <c r="H253" s="17" t="str">
        <f t="shared" si="50"/>
        <v>Unused output</v>
      </c>
      <c r="I253" s="12"/>
      <c r="J253" s="12"/>
      <c r="K253" s="12">
        <v>220</v>
      </c>
      <c r="L253" s="12">
        <f t="shared" si="42"/>
        <v>92</v>
      </c>
      <c r="M253" s="12" t="str">
        <f t="shared" si="43"/>
        <v>11011100</v>
      </c>
      <c r="N253" s="12">
        <f t="shared" si="44"/>
        <v>208</v>
      </c>
      <c r="O253" s="13">
        <f t="shared" si="45"/>
        <v>12</v>
      </c>
      <c r="P253" s="12"/>
    </row>
    <row r="254" spans="1:16" x14ac:dyDescent="0.25">
      <c r="A254" s="13">
        <v>241</v>
      </c>
      <c r="B254" s="13">
        <f t="shared" si="39"/>
        <v>15</v>
      </c>
      <c r="C254" s="13">
        <f t="shared" si="40"/>
        <v>1</v>
      </c>
      <c r="D254" s="13">
        <f t="shared" si="41"/>
        <v>151</v>
      </c>
      <c r="E254" s="13">
        <v>1</v>
      </c>
      <c r="F254" s="17" t="s">
        <v>221</v>
      </c>
      <c r="G254" s="17" t="s">
        <v>222</v>
      </c>
      <c r="H254" s="17" t="str">
        <f t="shared" si="50"/>
        <v>Unused output</v>
      </c>
      <c r="I254" s="12"/>
      <c r="J254" s="12"/>
      <c r="K254" s="12">
        <v>252</v>
      </c>
      <c r="L254" s="12">
        <f t="shared" si="42"/>
        <v>124</v>
      </c>
      <c r="M254" s="12" t="str">
        <f t="shared" si="43"/>
        <v>11111100</v>
      </c>
      <c r="N254" s="12">
        <f t="shared" si="44"/>
        <v>240</v>
      </c>
      <c r="O254" s="13">
        <f t="shared" si="45"/>
        <v>12</v>
      </c>
      <c r="P254" s="12"/>
    </row>
    <row r="255" spans="1:16" x14ac:dyDescent="0.25">
      <c r="A255" s="13">
        <v>242</v>
      </c>
      <c r="B255" s="13">
        <f t="shared" si="39"/>
        <v>15</v>
      </c>
      <c r="C255" s="13">
        <f t="shared" si="40"/>
        <v>2</v>
      </c>
      <c r="D255" s="13">
        <f t="shared" si="41"/>
        <v>152</v>
      </c>
      <c r="E255" s="13">
        <v>1</v>
      </c>
      <c r="F255" s="17" t="s">
        <v>221</v>
      </c>
      <c r="G255" s="17" t="s">
        <v>222</v>
      </c>
      <c r="H255" s="17" t="str">
        <f t="shared" si="50"/>
        <v>Unused output</v>
      </c>
      <c r="I255" s="12"/>
      <c r="J255" s="12"/>
      <c r="K255" s="12">
        <v>232</v>
      </c>
      <c r="L255" s="12">
        <f t="shared" si="42"/>
        <v>104</v>
      </c>
      <c r="M255" s="12" t="str">
        <f t="shared" si="43"/>
        <v>11101000</v>
      </c>
      <c r="N255" s="12">
        <f t="shared" si="44"/>
        <v>224</v>
      </c>
      <c r="O255" s="13">
        <f t="shared" si="45"/>
        <v>8</v>
      </c>
      <c r="P255" s="12"/>
    </row>
    <row r="256" spans="1:16" x14ac:dyDescent="0.25">
      <c r="A256" s="13">
        <v>243</v>
      </c>
      <c r="B256" s="13">
        <f t="shared" si="39"/>
        <v>15</v>
      </c>
      <c r="C256" s="13">
        <f t="shared" si="40"/>
        <v>3</v>
      </c>
      <c r="D256" s="13">
        <f t="shared" si="41"/>
        <v>153</v>
      </c>
      <c r="E256" s="13">
        <v>1</v>
      </c>
      <c r="F256" s="17" t="s">
        <v>221</v>
      </c>
      <c r="G256" s="17" t="s">
        <v>222</v>
      </c>
      <c r="H256" s="17" t="str">
        <f t="shared" si="50"/>
        <v>Unused output</v>
      </c>
      <c r="I256" s="12"/>
      <c r="J256" s="12"/>
      <c r="K256" s="12">
        <v>140</v>
      </c>
      <c r="L256" s="12">
        <f t="shared" si="42"/>
        <v>12</v>
      </c>
      <c r="M256" s="12" t="str">
        <f t="shared" si="43"/>
        <v>10001100</v>
      </c>
      <c r="N256" s="12">
        <f t="shared" si="44"/>
        <v>128</v>
      </c>
      <c r="O256" s="13">
        <f t="shared" si="45"/>
        <v>12</v>
      </c>
      <c r="P256" s="12"/>
    </row>
    <row r="257" spans="1:16" x14ac:dyDescent="0.25">
      <c r="A257" s="13">
        <v>244</v>
      </c>
      <c r="B257" s="13">
        <f t="shared" si="39"/>
        <v>15</v>
      </c>
      <c r="C257" s="13">
        <f t="shared" si="40"/>
        <v>4</v>
      </c>
      <c r="D257" s="13">
        <f t="shared" si="41"/>
        <v>154</v>
      </c>
      <c r="E257" s="13">
        <v>1</v>
      </c>
      <c r="F257" s="17" t="s">
        <v>221</v>
      </c>
      <c r="G257" s="17" t="s">
        <v>222</v>
      </c>
      <c r="H257" s="17" t="str">
        <f t="shared" si="50"/>
        <v>Unused output</v>
      </c>
      <c r="I257" s="12"/>
      <c r="J257" s="12"/>
      <c r="K257" s="12">
        <v>167</v>
      </c>
      <c r="L257" s="12">
        <f t="shared" si="42"/>
        <v>39</v>
      </c>
      <c r="M257" s="12" t="str">
        <f t="shared" si="43"/>
        <v>10100111</v>
      </c>
      <c r="N257" s="12">
        <f t="shared" si="44"/>
        <v>160</v>
      </c>
      <c r="O257" s="13">
        <f t="shared" si="45"/>
        <v>7</v>
      </c>
      <c r="P257" s="12"/>
    </row>
    <row r="258" spans="1:16" s="12" customFormat="1" x14ac:dyDescent="0.25">
      <c r="A258" s="13">
        <v>245</v>
      </c>
      <c r="B258" s="13">
        <f t="shared" si="39"/>
        <v>15</v>
      </c>
      <c r="C258" s="13">
        <f t="shared" si="40"/>
        <v>5</v>
      </c>
      <c r="D258" s="13">
        <f t="shared" si="41"/>
        <v>155</v>
      </c>
      <c r="E258" s="13">
        <v>1</v>
      </c>
      <c r="F258" s="17" t="s">
        <v>221</v>
      </c>
      <c r="G258" s="17" t="s">
        <v>222</v>
      </c>
      <c r="H258" s="17" t="str">
        <f t="shared" si="50"/>
        <v>Unused output</v>
      </c>
      <c r="K258" s="12">
        <v>222</v>
      </c>
      <c r="L258" s="12">
        <f t="shared" si="42"/>
        <v>94</v>
      </c>
      <c r="M258" s="12" t="str">
        <f t="shared" si="43"/>
        <v>11011110</v>
      </c>
      <c r="N258" s="12">
        <f t="shared" si="44"/>
        <v>208</v>
      </c>
      <c r="O258" s="13">
        <f t="shared" si="45"/>
        <v>14</v>
      </c>
    </row>
    <row r="259" spans="1:16" s="12" customFormat="1" x14ac:dyDescent="0.25">
      <c r="A259" s="13">
        <v>246</v>
      </c>
      <c r="B259" s="13">
        <f t="shared" ref="B259:B262" si="51">INT(A259/16)</f>
        <v>15</v>
      </c>
      <c r="C259" s="13">
        <f t="shared" si="40"/>
        <v>6</v>
      </c>
      <c r="D259" s="13">
        <f t="shared" ref="D259:D262" si="52">10*B259+C259</f>
        <v>156</v>
      </c>
      <c r="E259" s="13">
        <v>1</v>
      </c>
      <c r="F259" s="17" t="s">
        <v>221</v>
      </c>
      <c r="G259" s="17" t="s">
        <v>222</v>
      </c>
      <c r="H259" s="17" t="str">
        <f t="shared" si="50"/>
        <v>Unused output</v>
      </c>
      <c r="K259" s="12">
        <v>254</v>
      </c>
      <c r="L259" s="12">
        <f t="shared" ref="L259:L262" si="53">_xlfn.BITAND(K259,127)</f>
        <v>126</v>
      </c>
      <c r="M259" s="12" t="str">
        <f t="shared" si="43"/>
        <v>11111110</v>
      </c>
      <c r="N259" s="12">
        <f t="shared" si="44"/>
        <v>240</v>
      </c>
      <c r="O259" s="13">
        <f t="shared" ref="O259:O262" si="54">K259-N259</f>
        <v>14</v>
      </c>
    </row>
    <row r="260" spans="1:16" s="12" customFormat="1" x14ac:dyDescent="0.25">
      <c r="A260" s="13">
        <v>247</v>
      </c>
      <c r="B260" s="13">
        <f t="shared" si="51"/>
        <v>15</v>
      </c>
      <c r="C260" s="13">
        <f t="shared" si="40"/>
        <v>7</v>
      </c>
      <c r="D260" s="13">
        <f t="shared" si="52"/>
        <v>157</v>
      </c>
      <c r="E260" s="13">
        <v>1</v>
      </c>
      <c r="F260" s="17" t="s">
        <v>221</v>
      </c>
      <c r="G260" s="17" t="s">
        <v>222</v>
      </c>
      <c r="H260" s="17" t="str">
        <f t="shared" si="50"/>
        <v>Unused output</v>
      </c>
      <c r="K260" s="12">
        <v>243</v>
      </c>
      <c r="L260" s="12">
        <f t="shared" si="53"/>
        <v>115</v>
      </c>
      <c r="M260" s="12" t="str">
        <f t="shared" si="43"/>
        <v>11110011</v>
      </c>
      <c r="N260" s="12">
        <f t="shared" si="44"/>
        <v>240</v>
      </c>
      <c r="O260" s="13">
        <f t="shared" si="54"/>
        <v>3</v>
      </c>
    </row>
    <row r="261" spans="1:16" s="12" customFormat="1" x14ac:dyDescent="0.25">
      <c r="A261" s="13">
        <v>248</v>
      </c>
      <c r="B261" s="13">
        <f t="shared" si="51"/>
        <v>15</v>
      </c>
      <c r="C261" s="13">
        <f t="shared" si="40"/>
        <v>8</v>
      </c>
      <c r="D261" s="13">
        <f t="shared" si="52"/>
        <v>158</v>
      </c>
      <c r="E261" s="13">
        <v>1</v>
      </c>
      <c r="F261" s="17" t="s">
        <v>221</v>
      </c>
      <c r="G261" s="17" t="s">
        <v>222</v>
      </c>
      <c r="H261" s="17" t="str">
        <f t="shared" si="50"/>
        <v>Unused output</v>
      </c>
      <c r="K261" s="12">
        <v>209</v>
      </c>
      <c r="L261" s="12">
        <f t="shared" si="53"/>
        <v>81</v>
      </c>
      <c r="M261" s="12" t="str">
        <f t="shared" si="43"/>
        <v>11010001</v>
      </c>
      <c r="N261" s="12">
        <f t="shared" si="44"/>
        <v>208</v>
      </c>
      <c r="O261" s="13">
        <f t="shared" si="54"/>
        <v>1</v>
      </c>
    </row>
    <row r="262" spans="1:16" s="12" customFormat="1" x14ac:dyDescent="0.25">
      <c r="A262" s="13">
        <v>249</v>
      </c>
      <c r="B262" s="13">
        <f t="shared" si="51"/>
        <v>15</v>
      </c>
      <c r="C262" s="13">
        <f t="shared" si="40"/>
        <v>9</v>
      </c>
      <c r="D262" s="13">
        <f t="shared" si="52"/>
        <v>159</v>
      </c>
      <c r="E262" s="13">
        <v>1</v>
      </c>
      <c r="F262" s="17" t="s">
        <v>221</v>
      </c>
      <c r="G262" s="17" t="s">
        <v>222</v>
      </c>
      <c r="H262" s="17" t="str">
        <f t="shared" si="50"/>
        <v>Unused output</v>
      </c>
      <c r="K262" s="12">
        <v>247</v>
      </c>
      <c r="L262" s="12">
        <f t="shared" si="53"/>
        <v>119</v>
      </c>
      <c r="M262" s="12" t="str">
        <f t="shared" si="43"/>
        <v>11110111</v>
      </c>
      <c r="N262" s="12">
        <f t="shared" si="44"/>
        <v>240</v>
      </c>
      <c r="O262" s="13">
        <f t="shared" si="54"/>
        <v>7</v>
      </c>
    </row>
    <row r="263" spans="1:16" s="12" customFormat="1" x14ac:dyDescent="0.25">
      <c r="A263" s="13"/>
      <c r="B263" s="13"/>
      <c r="C263" s="13"/>
      <c r="D263" s="13"/>
      <c r="E263" s="13"/>
      <c r="F263" s="17"/>
      <c r="G263" s="17"/>
      <c r="H263" s="17"/>
      <c r="O263" s="13"/>
    </row>
    <row r="264" spans="1:16" s="12" customFormat="1" x14ac:dyDescent="0.25">
      <c r="A264" s="13"/>
      <c r="B264" s="13"/>
      <c r="C264" s="13"/>
      <c r="D264" s="13"/>
      <c r="E264" s="13"/>
      <c r="F264" s="17"/>
      <c r="G264" s="17"/>
      <c r="H264" s="17"/>
      <c r="O264" s="13"/>
    </row>
    <row r="265" spans="1:16" s="12" customFormat="1" x14ac:dyDescent="0.25">
      <c r="A265" s="13"/>
      <c r="B265" s="13"/>
      <c r="C265" s="13"/>
      <c r="D265" s="13"/>
      <c r="E265" s="13"/>
      <c r="F265" s="17"/>
      <c r="G265" s="17"/>
      <c r="H265" s="17"/>
      <c r="O265" s="13"/>
    </row>
    <row r="266" spans="1:16" s="12" customFormat="1" x14ac:dyDescent="0.25">
      <c r="A266" s="13"/>
      <c r="B266" s="13"/>
      <c r="C266" s="13"/>
      <c r="D266" s="13"/>
      <c r="E266" s="13"/>
      <c r="F266" s="17"/>
      <c r="G266" s="17"/>
      <c r="H266" s="17"/>
      <c r="O266" s="13"/>
    </row>
    <row r="267" spans="1:16" s="12" customFormat="1" x14ac:dyDescent="0.25">
      <c r="A267" s="13"/>
      <c r="B267" s="13"/>
      <c r="C267" s="13"/>
      <c r="D267" s="13"/>
      <c r="E267" s="13"/>
      <c r="F267" s="17"/>
      <c r="G267" s="17"/>
      <c r="H267" s="17"/>
      <c r="O267" s="13"/>
    </row>
    <row r="268" spans="1:16" s="12" customFormat="1" x14ac:dyDescent="0.25">
      <c r="A268" s="13"/>
      <c r="B268" s="13"/>
      <c r="C268" s="13"/>
      <c r="D268" s="13"/>
      <c r="E268" s="13"/>
      <c r="F268" s="17"/>
      <c r="G268" s="17"/>
      <c r="H268" s="17"/>
      <c r="O268" s="13"/>
    </row>
    <row r="269" spans="1:16" s="12" customFormat="1" x14ac:dyDescent="0.25">
      <c r="A269" s="13"/>
      <c r="B269" s="13"/>
      <c r="C269" s="13"/>
      <c r="D269" s="13"/>
      <c r="E269" s="13"/>
      <c r="F269" s="17"/>
      <c r="G269" s="17"/>
      <c r="H269" s="17"/>
      <c r="O269" s="13"/>
    </row>
    <row r="270" spans="1:16" s="12" customFormat="1" x14ac:dyDescent="0.25">
      <c r="A270" s="13"/>
      <c r="B270" s="13"/>
      <c r="C270" s="13"/>
      <c r="D270" s="13"/>
      <c r="E270" s="13"/>
      <c r="F270" s="17"/>
      <c r="G270" s="17"/>
      <c r="H270" s="17"/>
      <c r="O270" s="13"/>
    </row>
    <row r="271" spans="1:16" s="12" customFormat="1" x14ac:dyDescent="0.25">
      <c r="A271" s="13"/>
      <c r="B271" s="13"/>
      <c r="C271" s="13"/>
      <c r="D271" s="13"/>
      <c r="E271" s="13"/>
      <c r="F271" s="17"/>
      <c r="G271" s="17"/>
      <c r="H271" s="17"/>
      <c r="O271" s="13"/>
    </row>
    <row r="272" spans="1:16" s="12" customFormat="1" x14ac:dyDescent="0.25">
      <c r="A272" s="13"/>
      <c r="B272" s="13"/>
      <c r="C272" s="13"/>
      <c r="D272" s="13"/>
      <c r="E272" s="13"/>
      <c r="F272" s="17"/>
      <c r="G272" s="17"/>
      <c r="H272" s="17"/>
      <c r="O272" s="13"/>
    </row>
    <row r="273" spans="1:15" s="12" customFormat="1" x14ac:dyDescent="0.25">
      <c r="A273" s="13"/>
      <c r="B273" s="13"/>
      <c r="C273" s="13"/>
      <c r="D273" s="13"/>
      <c r="E273" s="13"/>
      <c r="F273" s="17"/>
      <c r="G273" s="17"/>
      <c r="H273" s="17"/>
      <c r="O273" s="13"/>
    </row>
    <row r="274" spans="1:15" s="12" customFormat="1" x14ac:dyDescent="0.25">
      <c r="A274" s="13"/>
      <c r="B274" s="13"/>
      <c r="C274" s="13"/>
      <c r="D274" s="13"/>
      <c r="E274" s="13"/>
      <c r="F274" s="17"/>
      <c r="G274" s="17"/>
      <c r="H274" s="17"/>
      <c r="O274" s="13"/>
    </row>
    <row r="275" spans="1:15" s="12" customFormat="1" x14ac:dyDescent="0.25">
      <c r="A275" s="13"/>
      <c r="B275" s="13"/>
      <c r="C275" s="13"/>
      <c r="D275" s="13"/>
      <c r="E275" s="13"/>
      <c r="F275" s="17"/>
      <c r="G275" s="17"/>
      <c r="H275" s="17"/>
      <c r="O275" s="13"/>
    </row>
    <row r="276" spans="1:15" s="12" customFormat="1" x14ac:dyDescent="0.25">
      <c r="A276" s="13"/>
      <c r="B276" s="13"/>
      <c r="C276" s="13"/>
      <c r="D276" s="13"/>
      <c r="E276" s="13"/>
      <c r="F276" s="17"/>
      <c r="G276" s="17"/>
      <c r="H276" s="17"/>
      <c r="O276" s="13"/>
    </row>
    <row r="277" spans="1:15" s="12" customFormat="1" x14ac:dyDescent="0.25">
      <c r="A277" s="13"/>
      <c r="B277" s="13"/>
      <c r="C277" s="13"/>
      <c r="D277" s="13"/>
      <c r="E277" s="13"/>
      <c r="F277" s="17"/>
      <c r="G277" s="17"/>
      <c r="H277" s="17"/>
      <c r="O277" s="13"/>
    </row>
    <row r="278" spans="1:15" s="12" customFormat="1" x14ac:dyDescent="0.25">
      <c r="A278" s="13"/>
      <c r="B278" s="13"/>
      <c r="C278" s="13"/>
      <c r="D278" s="13"/>
      <c r="E278" s="13"/>
      <c r="F278" s="17"/>
      <c r="G278" s="17"/>
      <c r="H278" s="17"/>
      <c r="O278" s="13"/>
    </row>
    <row r="279" spans="1:15" s="12" customFormat="1" x14ac:dyDescent="0.25">
      <c r="A279" s="13"/>
      <c r="B279" s="13"/>
      <c r="C279" s="13"/>
      <c r="D279" s="13"/>
      <c r="E279" s="13"/>
      <c r="F279" s="17"/>
      <c r="G279" s="17"/>
      <c r="H279" s="17"/>
      <c r="O279" s="13"/>
    </row>
    <row r="280" spans="1:15" s="12" customFormat="1" x14ac:dyDescent="0.25">
      <c r="A280" s="13"/>
      <c r="B280" s="13"/>
      <c r="C280" s="13"/>
      <c r="D280" s="13"/>
      <c r="E280" s="13"/>
      <c r="F280" s="17"/>
      <c r="G280" s="17"/>
      <c r="H280" s="17"/>
      <c r="O280" s="13"/>
    </row>
    <row r="281" spans="1:15" s="12" customFormat="1" x14ac:dyDescent="0.25">
      <c r="A281" s="13"/>
      <c r="B281" s="13"/>
      <c r="C281" s="13"/>
      <c r="D281" s="13"/>
      <c r="E281" s="13"/>
      <c r="F281" s="17"/>
      <c r="G281" s="17"/>
      <c r="H281" s="17"/>
      <c r="O281" s="13"/>
    </row>
    <row r="282" spans="1:15" s="12" customFormat="1" x14ac:dyDescent="0.25">
      <c r="A282" s="13"/>
      <c r="B282" s="13"/>
      <c r="C282" s="13"/>
      <c r="D282" s="13"/>
      <c r="E282" s="13"/>
      <c r="F282" s="17"/>
      <c r="G282" s="17"/>
      <c r="H282" s="17"/>
      <c r="O282" s="13"/>
    </row>
    <row r="283" spans="1:15" s="12" customFormat="1" x14ac:dyDescent="0.25">
      <c r="A283" s="13"/>
      <c r="B283" s="13"/>
      <c r="C283" s="13"/>
      <c r="D283" s="13"/>
      <c r="E283" s="13"/>
      <c r="F283" s="17"/>
      <c r="G283" s="17"/>
      <c r="H283" s="17"/>
      <c r="O283" s="13"/>
    </row>
    <row r="284" spans="1:15" s="12" customFormat="1" x14ac:dyDescent="0.25">
      <c r="A284" s="13"/>
      <c r="B284" s="13"/>
      <c r="C284" s="13"/>
      <c r="D284" s="13"/>
      <c r="E284" s="13"/>
      <c r="F284" s="17"/>
      <c r="G284" s="17"/>
      <c r="H284" s="17"/>
      <c r="O284" s="13"/>
    </row>
    <row r="285" spans="1:15" s="12" customFormat="1" x14ac:dyDescent="0.25">
      <c r="A285" s="13"/>
      <c r="B285" s="13"/>
      <c r="C285" s="13"/>
      <c r="D285" s="13"/>
      <c r="E285" s="13"/>
      <c r="F285" s="17"/>
      <c r="G285" s="17"/>
      <c r="H285" s="17"/>
      <c r="O285" s="13"/>
    </row>
    <row r="286" spans="1:15" s="12" customFormat="1" x14ac:dyDescent="0.25">
      <c r="A286" s="13"/>
      <c r="B286" s="13"/>
      <c r="C286" s="13"/>
      <c r="D286" s="13"/>
      <c r="E286" s="13"/>
      <c r="F286" s="17"/>
      <c r="G286" s="17"/>
      <c r="H286" s="17"/>
      <c r="O286" s="13"/>
    </row>
    <row r="287" spans="1:15" s="12" customFormat="1" x14ac:dyDescent="0.25">
      <c r="A287" s="13"/>
      <c r="B287" s="13"/>
      <c r="C287" s="13"/>
      <c r="D287" s="13"/>
      <c r="E287" s="13"/>
      <c r="F287" s="17"/>
      <c r="G287" s="17"/>
      <c r="H287" s="17"/>
      <c r="O287" s="13"/>
    </row>
    <row r="288" spans="1:15" s="12" customFormat="1" x14ac:dyDescent="0.25">
      <c r="A288" s="13"/>
      <c r="B288" s="13"/>
      <c r="C288" s="13"/>
      <c r="D288" s="13"/>
      <c r="E288" s="13"/>
      <c r="F288" s="17"/>
      <c r="G288" s="17"/>
      <c r="H288" s="17"/>
      <c r="O288" s="13"/>
    </row>
    <row r="289" spans="1:15" s="12" customFormat="1" x14ac:dyDescent="0.25">
      <c r="A289" s="13"/>
      <c r="B289" s="13"/>
      <c r="C289" s="13"/>
      <c r="D289" s="13"/>
      <c r="E289" s="13"/>
      <c r="F289" s="17"/>
      <c r="G289" s="17"/>
      <c r="H289" s="17"/>
      <c r="O289" s="13"/>
    </row>
    <row r="290" spans="1:15" s="12" customFormat="1" x14ac:dyDescent="0.25">
      <c r="A290" s="13"/>
      <c r="B290" s="13"/>
      <c r="C290" s="13"/>
      <c r="D290" s="13"/>
      <c r="E290" s="13"/>
      <c r="F290" s="17"/>
      <c r="G290" s="17"/>
      <c r="H290" s="17"/>
      <c r="O290" s="13"/>
    </row>
    <row r="291" spans="1:15" s="12" customFormat="1" x14ac:dyDescent="0.25">
      <c r="A291" s="13"/>
      <c r="B291" s="13"/>
      <c r="C291" s="13"/>
      <c r="D291" s="13"/>
      <c r="E291" s="13"/>
      <c r="F291" s="17"/>
      <c r="G291" s="17"/>
      <c r="H291" s="17"/>
      <c r="O291" s="13"/>
    </row>
    <row r="292" spans="1:15" s="12" customFormat="1" x14ac:dyDescent="0.25">
      <c r="A292" s="13"/>
      <c r="B292" s="13"/>
      <c r="C292" s="13"/>
      <c r="D292" s="13"/>
      <c r="E292" s="13"/>
      <c r="F292" s="17"/>
      <c r="G292" s="17"/>
      <c r="H292" s="17"/>
      <c r="O292" s="13"/>
    </row>
    <row r="293" spans="1:15" s="12" customFormat="1" x14ac:dyDescent="0.25">
      <c r="A293" s="13"/>
      <c r="B293" s="13"/>
      <c r="C293" s="13"/>
      <c r="D293" s="13"/>
      <c r="E293" s="13"/>
      <c r="F293" s="17"/>
      <c r="G293" s="17"/>
      <c r="H293" s="17"/>
      <c r="O293" s="13"/>
    </row>
    <row r="294" spans="1:15" s="12" customFormat="1" x14ac:dyDescent="0.25">
      <c r="A294" s="13"/>
      <c r="B294" s="13"/>
      <c r="C294" s="13"/>
      <c r="D294" s="13"/>
      <c r="E294" s="13"/>
      <c r="F294" s="17"/>
      <c r="G294" s="17"/>
      <c r="H294" s="17"/>
      <c r="O294" s="13"/>
    </row>
    <row r="295" spans="1:15" s="12" customFormat="1" x14ac:dyDescent="0.25">
      <c r="A295" s="13"/>
      <c r="B295" s="13"/>
      <c r="C295" s="13"/>
      <c r="D295" s="13"/>
      <c r="E295" s="13"/>
      <c r="F295" s="17"/>
      <c r="G295" s="17"/>
      <c r="H295" s="17"/>
      <c r="O295" s="13"/>
    </row>
    <row r="296" spans="1:15" s="12" customFormat="1" x14ac:dyDescent="0.25">
      <c r="A296" s="13"/>
      <c r="B296" s="13"/>
      <c r="C296" s="13"/>
      <c r="D296" s="13"/>
      <c r="E296" s="13"/>
      <c r="F296" s="17"/>
      <c r="G296" s="17"/>
      <c r="H296" s="17"/>
      <c r="O296" s="13"/>
    </row>
    <row r="297" spans="1:15" s="12" customFormat="1" x14ac:dyDescent="0.25">
      <c r="A297" s="13"/>
      <c r="B297" s="13"/>
      <c r="C297" s="13"/>
      <c r="D297" s="13"/>
      <c r="E297" s="13"/>
      <c r="F297" s="17"/>
      <c r="G297" s="17"/>
      <c r="H297" s="17"/>
      <c r="O297" s="13"/>
    </row>
    <row r="298" spans="1:15" s="12" customFormat="1" x14ac:dyDescent="0.25">
      <c r="A298" s="13"/>
      <c r="B298" s="13"/>
      <c r="C298" s="13"/>
      <c r="D298" s="13"/>
      <c r="E298" s="13"/>
      <c r="F298" s="17"/>
      <c r="G298" s="17"/>
      <c r="H298" s="17"/>
      <c r="O298" s="13"/>
    </row>
    <row r="299" spans="1:15" s="12" customFormat="1" x14ac:dyDescent="0.25">
      <c r="A299" s="13"/>
      <c r="B299" s="13"/>
      <c r="C299" s="13"/>
      <c r="D299" s="13"/>
      <c r="E299" s="13"/>
      <c r="F299" s="17"/>
      <c r="G299" s="17"/>
      <c r="H299" s="17"/>
      <c r="O299" s="13"/>
    </row>
    <row r="300" spans="1:15" s="12" customFormat="1" x14ac:dyDescent="0.25">
      <c r="A300" s="13"/>
      <c r="B300" s="13"/>
      <c r="C300" s="13"/>
      <c r="D300" s="13"/>
      <c r="E300" s="13"/>
      <c r="F300" s="17"/>
      <c r="G300" s="17"/>
      <c r="H300" s="17"/>
      <c r="O300" s="13"/>
    </row>
    <row r="301" spans="1:15" s="12" customFormat="1" x14ac:dyDescent="0.25">
      <c r="A301" s="13"/>
      <c r="B301" s="13"/>
      <c r="C301" s="13"/>
      <c r="D301" s="13"/>
      <c r="E301" s="13"/>
      <c r="F301" s="17"/>
      <c r="G301" s="17"/>
      <c r="H301" s="17"/>
      <c r="O301" s="13"/>
    </row>
    <row r="302" spans="1:15" s="12" customFormat="1" x14ac:dyDescent="0.25">
      <c r="A302" s="13"/>
      <c r="B302" s="13"/>
      <c r="C302" s="13"/>
      <c r="D302" s="13"/>
      <c r="E302" s="13"/>
      <c r="F302" s="17"/>
      <c r="G302" s="17"/>
      <c r="H302" s="17"/>
      <c r="O302" s="13"/>
    </row>
    <row r="303" spans="1:15" s="12" customFormat="1" x14ac:dyDescent="0.25">
      <c r="A303" s="13"/>
      <c r="B303" s="13"/>
      <c r="C303" s="13"/>
      <c r="D303" s="13"/>
      <c r="E303" s="13"/>
      <c r="F303" s="17"/>
      <c r="G303" s="17"/>
      <c r="H303" s="17"/>
      <c r="O303" s="13"/>
    </row>
    <row r="304" spans="1:15" s="12" customFormat="1" x14ac:dyDescent="0.25">
      <c r="A304" s="13"/>
      <c r="B304" s="13"/>
      <c r="C304" s="13"/>
      <c r="D304" s="13"/>
      <c r="E304" s="13"/>
      <c r="F304" s="17"/>
      <c r="G304" s="17"/>
      <c r="H304" s="17"/>
      <c r="O304" s="13"/>
    </row>
    <row r="305" spans="1:15" s="12" customFormat="1" x14ac:dyDescent="0.25">
      <c r="A305" s="13"/>
      <c r="B305" s="13"/>
      <c r="C305" s="13"/>
      <c r="D305" s="13"/>
      <c r="E305" s="13"/>
      <c r="F305" s="17"/>
      <c r="G305" s="17"/>
      <c r="H305" s="17"/>
      <c r="O305" s="13"/>
    </row>
    <row r="306" spans="1:15" s="12" customFormat="1" x14ac:dyDescent="0.25">
      <c r="A306" s="13"/>
      <c r="B306" s="13"/>
      <c r="C306" s="13"/>
      <c r="D306" s="13"/>
      <c r="E306" s="13"/>
      <c r="F306" s="17"/>
      <c r="G306" s="17"/>
      <c r="H306" s="17"/>
      <c r="O306" s="13"/>
    </row>
    <row r="307" spans="1:15" s="12" customFormat="1" x14ac:dyDescent="0.25">
      <c r="A307" s="13"/>
      <c r="B307" s="13"/>
      <c r="C307" s="13"/>
      <c r="D307" s="13"/>
      <c r="E307" s="13"/>
      <c r="F307" s="17"/>
      <c r="G307" s="17"/>
      <c r="H307" s="17"/>
      <c r="O307" s="13"/>
    </row>
    <row r="308" spans="1:15" s="12" customFormat="1" x14ac:dyDescent="0.25">
      <c r="A308" s="13"/>
      <c r="B308" s="13"/>
      <c r="C308" s="13"/>
      <c r="D308" s="13"/>
      <c r="E308" s="13"/>
      <c r="F308" s="17"/>
      <c r="G308" s="17"/>
      <c r="H308" s="17"/>
      <c r="O308" s="13"/>
    </row>
    <row r="309" spans="1:15" s="12" customFormat="1" x14ac:dyDescent="0.25">
      <c r="A309" s="13"/>
      <c r="B309" s="13"/>
      <c r="C309" s="13"/>
      <c r="D309" s="13"/>
      <c r="E309" s="13"/>
      <c r="F309" s="17"/>
      <c r="G309" s="17"/>
      <c r="H309" s="17"/>
      <c r="O309" s="13"/>
    </row>
    <row r="310" spans="1:15" s="12" customFormat="1" x14ac:dyDescent="0.25">
      <c r="A310" s="13"/>
      <c r="B310" s="13"/>
      <c r="C310" s="13"/>
      <c r="D310" s="13"/>
      <c r="E310" s="13"/>
      <c r="F310" s="17"/>
      <c r="G310" s="17"/>
      <c r="H310" s="17"/>
      <c r="O310" s="13"/>
    </row>
    <row r="311" spans="1:15" s="12" customFormat="1" x14ac:dyDescent="0.25">
      <c r="A311" s="13"/>
      <c r="B311" s="13"/>
      <c r="C311" s="13"/>
      <c r="D311" s="13"/>
      <c r="E311" s="13"/>
      <c r="F311" s="17"/>
      <c r="G311" s="17"/>
      <c r="H311" s="17"/>
      <c r="O311" s="13"/>
    </row>
    <row r="312" spans="1:15" s="12" customFormat="1" x14ac:dyDescent="0.25">
      <c r="A312" s="13"/>
      <c r="B312" s="13"/>
      <c r="C312" s="13"/>
      <c r="D312" s="13"/>
      <c r="E312" s="13"/>
      <c r="F312" s="17"/>
      <c r="G312" s="17"/>
      <c r="H312" s="17"/>
      <c r="O312" s="13"/>
    </row>
    <row r="313" spans="1:15" s="12" customFormat="1" x14ac:dyDescent="0.25">
      <c r="A313" s="13"/>
      <c r="B313" s="13"/>
      <c r="C313" s="13"/>
      <c r="D313" s="13"/>
      <c r="E313" s="13"/>
      <c r="F313" s="17"/>
      <c r="G313" s="17"/>
      <c r="H313" s="17"/>
      <c r="O313" s="13"/>
    </row>
    <row r="314" spans="1:15" s="12" customFormat="1" x14ac:dyDescent="0.25">
      <c r="A314" s="13"/>
      <c r="B314" s="13"/>
      <c r="C314" s="13"/>
      <c r="D314" s="13"/>
      <c r="E314" s="13"/>
      <c r="F314" s="17"/>
      <c r="G314" s="17"/>
      <c r="H314" s="17"/>
      <c r="O314" s="13"/>
    </row>
    <row r="315" spans="1:15" s="12" customFormat="1" x14ac:dyDescent="0.25">
      <c r="A315" s="13"/>
      <c r="B315" s="13"/>
      <c r="C315" s="13"/>
      <c r="D315" s="13"/>
      <c r="E315" s="13"/>
      <c r="F315" s="17"/>
      <c r="G315" s="17"/>
      <c r="H315" s="17"/>
      <c r="O315" s="13"/>
    </row>
    <row r="316" spans="1:15" s="12" customFormat="1" x14ac:dyDescent="0.25">
      <c r="A316" s="13"/>
      <c r="B316" s="13"/>
      <c r="C316" s="13"/>
      <c r="D316" s="13"/>
      <c r="E316" s="13"/>
      <c r="F316" s="17"/>
      <c r="G316" s="17"/>
      <c r="H316" s="17"/>
      <c r="O316" s="13"/>
    </row>
    <row r="317" spans="1:15" s="12" customFormat="1" x14ac:dyDescent="0.25">
      <c r="A317" s="13"/>
      <c r="B317" s="13"/>
      <c r="C317" s="13"/>
      <c r="D317" s="13"/>
      <c r="E317" s="13"/>
      <c r="F317" s="17"/>
      <c r="G317" s="17"/>
      <c r="H317" s="17"/>
      <c r="O317" s="13"/>
    </row>
    <row r="318" spans="1:15" s="12" customFormat="1" x14ac:dyDescent="0.25">
      <c r="A318" s="13"/>
      <c r="B318" s="13"/>
      <c r="C318" s="13"/>
      <c r="D318" s="13"/>
      <c r="E318" s="13"/>
      <c r="F318" s="17"/>
      <c r="G318" s="17"/>
      <c r="H318" s="17"/>
      <c r="O318" s="13"/>
    </row>
    <row r="319" spans="1:15" s="12" customFormat="1" x14ac:dyDescent="0.25">
      <c r="A319" s="13"/>
      <c r="B319" s="13"/>
      <c r="C319" s="13"/>
      <c r="D319" s="13"/>
      <c r="E319" s="13"/>
      <c r="F319" s="17"/>
      <c r="G319" s="17"/>
      <c r="H319" s="17"/>
      <c r="O319" s="13"/>
    </row>
    <row r="320" spans="1:15" s="12" customFormat="1" x14ac:dyDescent="0.25">
      <c r="A320" s="13"/>
      <c r="B320" s="13"/>
      <c r="C320" s="13"/>
      <c r="D320" s="13"/>
      <c r="E320" s="13"/>
      <c r="F320" s="17"/>
      <c r="G320" s="17"/>
      <c r="H320" s="17"/>
      <c r="O320" s="13"/>
    </row>
    <row r="321" spans="1:15" s="12" customFormat="1" x14ac:dyDescent="0.25">
      <c r="A321" s="13"/>
      <c r="B321" s="13"/>
      <c r="C321" s="13"/>
      <c r="D321" s="13"/>
      <c r="E321" s="13"/>
      <c r="F321" s="17"/>
      <c r="G321" s="17"/>
      <c r="H321" s="17"/>
      <c r="O321" s="13"/>
    </row>
    <row r="322" spans="1:15" s="12" customFormat="1" x14ac:dyDescent="0.25">
      <c r="A322" s="13"/>
      <c r="B322" s="13"/>
      <c r="C322" s="13"/>
      <c r="D322" s="13"/>
      <c r="E322" s="13"/>
      <c r="F322" s="17"/>
      <c r="G322" s="17"/>
      <c r="H322" s="17"/>
      <c r="O322" s="13"/>
    </row>
    <row r="323" spans="1:15" s="12" customFormat="1" x14ac:dyDescent="0.25">
      <c r="A323" s="13"/>
      <c r="B323" s="13"/>
      <c r="C323" s="13"/>
      <c r="D323" s="13"/>
      <c r="E323" s="13"/>
      <c r="F323" s="17"/>
      <c r="G323" s="17"/>
      <c r="H323" s="17"/>
      <c r="O323" s="13"/>
    </row>
    <row r="324" spans="1:15" s="12" customFormat="1" x14ac:dyDescent="0.25">
      <c r="A324" s="13"/>
      <c r="B324" s="13"/>
      <c r="C324" s="13"/>
      <c r="D324" s="13"/>
      <c r="E324" s="13"/>
      <c r="F324" s="17"/>
      <c r="G324" s="17"/>
      <c r="H324" s="17"/>
      <c r="O324" s="13"/>
    </row>
    <row r="325" spans="1:15" s="12" customFormat="1" x14ac:dyDescent="0.25">
      <c r="A325" s="13"/>
      <c r="B325" s="13"/>
      <c r="C325" s="13"/>
      <c r="D325" s="13"/>
      <c r="E325" s="13"/>
      <c r="F325" s="17"/>
      <c r="G325" s="17"/>
      <c r="H325" s="17"/>
      <c r="O325" s="13"/>
    </row>
    <row r="326" spans="1:15" s="12" customFormat="1" x14ac:dyDescent="0.25">
      <c r="A326" s="13"/>
      <c r="B326" s="13"/>
      <c r="C326" s="13"/>
      <c r="D326" s="13"/>
      <c r="E326" s="13"/>
      <c r="F326" s="17"/>
      <c r="G326" s="17"/>
      <c r="H326" s="17"/>
      <c r="O326" s="13"/>
    </row>
    <row r="327" spans="1:15" s="12" customFormat="1" x14ac:dyDescent="0.25">
      <c r="A327" s="13"/>
      <c r="B327" s="13"/>
      <c r="C327" s="13"/>
      <c r="D327" s="13"/>
      <c r="E327" s="13"/>
      <c r="F327" s="17"/>
      <c r="G327" s="17"/>
      <c r="H327" s="17"/>
      <c r="O327" s="13"/>
    </row>
    <row r="328" spans="1:15" s="12" customFormat="1" x14ac:dyDescent="0.25">
      <c r="A328" s="13"/>
      <c r="B328" s="13"/>
      <c r="C328" s="13"/>
      <c r="D328" s="13"/>
      <c r="E328" s="13"/>
      <c r="F328" s="17"/>
      <c r="G328" s="17"/>
      <c r="H328" s="17"/>
      <c r="O328" s="13"/>
    </row>
    <row r="329" spans="1:15" s="12" customFormat="1" x14ac:dyDescent="0.25">
      <c r="A329" s="13"/>
      <c r="B329" s="13"/>
      <c r="C329" s="13"/>
      <c r="D329" s="13"/>
      <c r="E329" s="13"/>
      <c r="F329" s="17"/>
      <c r="G329" s="17"/>
      <c r="H329" s="17"/>
      <c r="O329" s="13"/>
    </row>
    <row r="330" spans="1:15" s="12" customFormat="1" x14ac:dyDescent="0.25">
      <c r="A330" s="13"/>
      <c r="B330" s="13"/>
      <c r="C330" s="13"/>
      <c r="D330" s="13"/>
      <c r="E330" s="13"/>
      <c r="F330" s="17"/>
      <c r="G330" s="17"/>
      <c r="H330" s="17"/>
      <c r="O330" s="13"/>
    </row>
    <row r="331" spans="1:15" s="12" customFormat="1" x14ac:dyDescent="0.25">
      <c r="A331" s="13"/>
      <c r="B331" s="13"/>
      <c r="C331" s="13"/>
      <c r="D331" s="13"/>
      <c r="E331" s="13"/>
      <c r="F331" s="17"/>
      <c r="G331" s="17"/>
      <c r="H331" s="17"/>
      <c r="O331" s="13"/>
    </row>
    <row r="332" spans="1:15" s="12" customFormat="1" x14ac:dyDescent="0.25">
      <c r="A332" s="13"/>
      <c r="B332" s="13"/>
      <c r="C332" s="13"/>
      <c r="D332" s="13"/>
      <c r="E332" s="13"/>
      <c r="F332" s="17"/>
      <c r="G332" s="17"/>
      <c r="H332" s="17"/>
      <c r="O332" s="13"/>
    </row>
    <row r="333" spans="1:15" s="12" customFormat="1" x14ac:dyDescent="0.25">
      <c r="A333" s="13"/>
      <c r="B333" s="13"/>
      <c r="C333" s="13"/>
      <c r="D333" s="13"/>
      <c r="E333" s="13"/>
      <c r="F333" s="17"/>
      <c r="G333" s="17"/>
      <c r="H333" s="17"/>
      <c r="O333" s="13"/>
    </row>
    <row r="334" spans="1:15" s="12" customFormat="1" x14ac:dyDescent="0.25">
      <c r="A334" s="13"/>
      <c r="B334" s="13"/>
      <c r="C334" s="13"/>
      <c r="D334" s="13"/>
      <c r="E334" s="13"/>
      <c r="F334" s="17"/>
      <c r="G334" s="17"/>
      <c r="H334" s="17"/>
      <c r="O334" s="13"/>
    </row>
    <row r="335" spans="1:15" s="12" customFormat="1" x14ac:dyDescent="0.25">
      <c r="A335" s="13"/>
      <c r="B335" s="13"/>
      <c r="C335" s="13"/>
      <c r="D335" s="13"/>
      <c r="E335" s="13"/>
      <c r="F335" s="17"/>
      <c r="G335" s="17"/>
      <c r="H335" s="17"/>
      <c r="O335" s="13"/>
    </row>
    <row r="336" spans="1:15" s="12" customFormat="1" x14ac:dyDescent="0.25">
      <c r="A336" s="13"/>
      <c r="B336" s="13"/>
      <c r="C336" s="13"/>
      <c r="D336" s="13"/>
      <c r="E336" s="13"/>
      <c r="F336" s="17"/>
      <c r="G336" s="17"/>
      <c r="H336" s="17"/>
      <c r="O336" s="13"/>
    </row>
    <row r="337" spans="1:15" s="12" customFormat="1" x14ac:dyDescent="0.25">
      <c r="A337" s="13"/>
      <c r="B337" s="13"/>
      <c r="C337" s="13"/>
      <c r="D337" s="13"/>
      <c r="E337" s="13"/>
      <c r="F337" s="17"/>
      <c r="G337" s="17"/>
      <c r="H337" s="17"/>
      <c r="O337" s="13"/>
    </row>
    <row r="338" spans="1:15" s="12" customFormat="1" x14ac:dyDescent="0.25">
      <c r="A338" s="13"/>
      <c r="B338" s="13"/>
      <c r="C338" s="13"/>
      <c r="D338" s="13"/>
      <c r="E338" s="13"/>
      <c r="F338" s="17"/>
      <c r="G338" s="17"/>
      <c r="H338" s="17"/>
    </row>
    <row r="339" spans="1:15" s="12" customFormat="1" x14ac:dyDescent="0.25">
      <c r="A339" s="13"/>
      <c r="B339" s="13"/>
      <c r="C339" s="13"/>
      <c r="D339" s="13"/>
      <c r="E339" s="13"/>
      <c r="F339" s="17"/>
      <c r="G339" s="17"/>
      <c r="H339" s="17"/>
    </row>
    <row r="340" spans="1:15" s="12" customFormat="1" x14ac:dyDescent="0.25">
      <c r="A340" s="13"/>
      <c r="B340" s="13"/>
      <c r="C340" s="13"/>
      <c r="D340" s="13"/>
      <c r="E340" s="13"/>
      <c r="F340" s="17"/>
      <c r="G340" s="17"/>
      <c r="H340" s="17"/>
    </row>
    <row r="341" spans="1:15" s="12" customFormat="1" x14ac:dyDescent="0.25">
      <c r="A341" s="13"/>
      <c r="B341" s="13"/>
      <c r="C341" s="13"/>
      <c r="D341" s="13"/>
      <c r="E341" s="13"/>
      <c r="F341" s="17"/>
      <c r="G341" s="17"/>
      <c r="H341" s="17"/>
    </row>
    <row r="342" spans="1:15" s="12" customFormat="1" x14ac:dyDescent="0.25">
      <c r="A342" s="13"/>
      <c r="B342" s="13"/>
      <c r="C342" s="13"/>
      <c r="D342" s="13"/>
      <c r="E342" s="13"/>
      <c r="F342" s="17"/>
      <c r="G342" s="17"/>
      <c r="H342" s="17"/>
    </row>
    <row r="343" spans="1:15" s="12" customFormat="1" x14ac:dyDescent="0.25">
      <c r="A343" s="13"/>
      <c r="B343" s="13"/>
      <c r="C343" s="13"/>
      <c r="D343" s="13"/>
      <c r="E343" s="13"/>
      <c r="F343" s="17"/>
      <c r="G343" s="17"/>
      <c r="H343" s="17"/>
    </row>
    <row r="344" spans="1:15" s="12" customFormat="1" x14ac:dyDescent="0.25">
      <c r="A344" s="13"/>
      <c r="B344" s="13"/>
      <c r="C344" s="13"/>
      <c r="D344" s="13"/>
      <c r="E344" s="13"/>
      <c r="F344" s="17"/>
      <c r="G344" s="17"/>
      <c r="H344" s="17"/>
    </row>
    <row r="345" spans="1:15" s="12" customFormat="1" x14ac:dyDescent="0.25">
      <c r="A345" s="13"/>
      <c r="B345" s="13"/>
      <c r="C345" s="13"/>
      <c r="D345" s="13"/>
      <c r="E345" s="13"/>
      <c r="F345" s="17"/>
      <c r="G345" s="17"/>
      <c r="H345" s="17"/>
    </row>
    <row r="346" spans="1:15" s="12" customFormat="1" x14ac:dyDescent="0.25">
      <c r="A346" s="13"/>
      <c r="B346" s="13"/>
      <c r="C346" s="13"/>
      <c r="D346" s="13"/>
      <c r="E346" s="13"/>
      <c r="F346" s="17"/>
      <c r="G346" s="17"/>
      <c r="H346" s="17"/>
    </row>
    <row r="347" spans="1:15" s="12" customFormat="1" x14ac:dyDescent="0.25">
      <c r="A347" s="13"/>
      <c r="B347" s="13"/>
      <c r="C347" s="13"/>
      <c r="D347" s="13"/>
      <c r="E347" s="13"/>
      <c r="F347" s="17"/>
      <c r="G347" s="17"/>
      <c r="H347" s="17"/>
    </row>
    <row r="348" spans="1:15" s="12" customFormat="1" x14ac:dyDescent="0.25">
      <c r="A348" s="13"/>
      <c r="B348" s="13"/>
      <c r="C348" s="13"/>
      <c r="D348" s="13"/>
      <c r="E348" s="13"/>
      <c r="F348" s="17"/>
      <c r="G348" s="17"/>
      <c r="H348" s="17"/>
    </row>
    <row r="349" spans="1:15" s="12" customFormat="1" x14ac:dyDescent="0.25">
      <c r="A349" s="13"/>
      <c r="B349" s="13"/>
      <c r="C349" s="13"/>
      <c r="D349" s="13"/>
      <c r="E349" s="13"/>
      <c r="F349" s="17"/>
      <c r="G349" s="17"/>
      <c r="H349" s="17"/>
    </row>
    <row r="350" spans="1:15" s="12" customFormat="1" x14ac:dyDescent="0.25">
      <c r="A350" s="13"/>
      <c r="B350" s="13"/>
      <c r="C350" s="13"/>
      <c r="D350" s="13"/>
      <c r="E350" s="13"/>
      <c r="F350" s="17"/>
      <c r="G350" s="17"/>
      <c r="H350" s="17"/>
    </row>
    <row r="351" spans="1:15" s="12" customFormat="1" x14ac:dyDescent="0.25">
      <c r="A351" s="13"/>
      <c r="B351" s="13"/>
      <c r="C351" s="13"/>
      <c r="D351" s="13"/>
      <c r="E351" s="13"/>
      <c r="F351" s="17"/>
      <c r="G351" s="17"/>
      <c r="H351" s="17"/>
    </row>
    <row r="352" spans="1:15" s="12" customFormat="1" x14ac:dyDescent="0.25">
      <c r="A352" s="13"/>
      <c r="B352" s="13"/>
      <c r="C352" s="13"/>
      <c r="D352" s="13"/>
      <c r="E352" s="13"/>
      <c r="F352" s="17"/>
      <c r="G352" s="17"/>
      <c r="H352" s="17"/>
    </row>
    <row r="353" spans="1:8" s="12" customFormat="1" x14ac:dyDescent="0.25">
      <c r="A353" s="13"/>
      <c r="B353" s="13"/>
      <c r="C353" s="13"/>
      <c r="D353" s="13"/>
      <c r="E353" s="13"/>
      <c r="F353" s="17"/>
      <c r="G353" s="17"/>
      <c r="H353" s="17"/>
    </row>
  </sheetData>
  <autoFilter ref="A2:P353" xr:uid="{E85E2D16-6065-4CF1-AB8A-35A34258381F}"/>
  <sortState xmlns:xlrd2="http://schemas.microsoft.com/office/spreadsheetml/2017/richdata2" ref="A3:P262">
    <sortCondition ref="E3:E262"/>
    <sortCondition ref="A3:A262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8623B-12D2-4834-9FEC-239E6E5CC72D}">
  <dimension ref="A1:D41"/>
  <sheetViews>
    <sheetView workbookViewId="0">
      <pane ySplit="1" topLeftCell="A35" activePane="bottomLeft" state="frozen"/>
      <selection pane="bottomLeft" activeCell="B36" sqref="B36"/>
    </sheetView>
  </sheetViews>
  <sheetFormatPr defaultRowHeight="15" x14ac:dyDescent="0.25"/>
  <cols>
    <col min="1" max="2" width="12.5703125" customWidth="1"/>
    <col min="3" max="3" width="7.5703125" customWidth="1"/>
  </cols>
  <sheetData>
    <row r="1" spans="1:4" ht="13.5" customHeight="1" x14ac:dyDescent="0.25">
      <c r="A1" t="s">
        <v>170</v>
      </c>
      <c r="B1" t="s">
        <v>171</v>
      </c>
      <c r="C1" t="s">
        <v>169</v>
      </c>
      <c r="D1" t="s">
        <v>126</v>
      </c>
    </row>
    <row r="2" spans="1:4" x14ac:dyDescent="0.25">
      <c r="B2" t="s">
        <v>199</v>
      </c>
      <c r="C2">
        <v>1</v>
      </c>
    </row>
    <row r="3" spans="1:4" x14ac:dyDescent="0.25">
      <c r="B3" t="s">
        <v>211</v>
      </c>
      <c r="C3">
        <v>2</v>
      </c>
    </row>
    <row r="4" spans="1:4" x14ac:dyDescent="0.25">
      <c r="B4" t="s">
        <v>210</v>
      </c>
      <c r="C4">
        <v>3</v>
      </c>
    </row>
    <row r="5" spans="1:4" x14ac:dyDescent="0.25">
      <c r="B5" t="s">
        <v>209</v>
      </c>
      <c r="C5">
        <v>4</v>
      </c>
    </row>
    <row r="6" spans="1:4" x14ac:dyDescent="0.25">
      <c r="B6" t="s">
        <v>208</v>
      </c>
      <c r="C6">
        <v>5</v>
      </c>
    </row>
    <row r="7" spans="1:4" x14ac:dyDescent="0.25">
      <c r="B7" t="s">
        <v>207</v>
      </c>
      <c r="C7">
        <v>6</v>
      </c>
    </row>
    <row r="8" spans="1:4" x14ac:dyDescent="0.25">
      <c r="B8" t="s">
        <v>206</v>
      </c>
      <c r="C8">
        <v>7</v>
      </c>
    </row>
    <row r="9" spans="1:4" x14ac:dyDescent="0.25">
      <c r="B9" t="s">
        <v>205</v>
      </c>
      <c r="C9">
        <v>8</v>
      </c>
    </row>
    <row r="10" spans="1:4" x14ac:dyDescent="0.25">
      <c r="B10" t="s">
        <v>204</v>
      </c>
      <c r="C10">
        <v>9</v>
      </c>
    </row>
    <row r="11" spans="1:4" x14ac:dyDescent="0.25">
      <c r="B11" t="s">
        <v>203</v>
      </c>
      <c r="C11">
        <v>10</v>
      </c>
    </row>
    <row r="12" spans="1:4" x14ac:dyDescent="0.25">
      <c r="B12" t="s">
        <v>202</v>
      </c>
      <c r="C12">
        <v>11</v>
      </c>
    </row>
    <row r="13" spans="1:4" x14ac:dyDescent="0.25">
      <c r="A13" t="s">
        <v>153</v>
      </c>
      <c r="B13" t="s">
        <v>172</v>
      </c>
      <c r="C13">
        <v>12</v>
      </c>
      <c r="D13" t="s">
        <v>127</v>
      </c>
    </row>
    <row r="14" spans="1:4" x14ac:dyDescent="0.25">
      <c r="A14" t="s">
        <v>150</v>
      </c>
      <c r="B14" t="s">
        <v>173</v>
      </c>
      <c r="C14">
        <v>13</v>
      </c>
      <c r="D14" t="s">
        <v>128</v>
      </c>
    </row>
    <row r="15" spans="1:4" x14ac:dyDescent="0.25">
      <c r="A15" t="s">
        <v>149</v>
      </c>
      <c r="B15" t="s">
        <v>174</v>
      </c>
      <c r="C15">
        <v>14</v>
      </c>
      <c r="D15" t="s">
        <v>129</v>
      </c>
    </row>
    <row r="16" spans="1:4" x14ac:dyDescent="0.25">
      <c r="A16" t="s">
        <v>148</v>
      </c>
      <c r="B16" t="s">
        <v>175</v>
      </c>
      <c r="C16">
        <v>15</v>
      </c>
      <c r="D16" t="s">
        <v>130</v>
      </c>
    </row>
    <row r="17" spans="1:4" x14ac:dyDescent="0.25">
      <c r="A17" t="s">
        <v>154</v>
      </c>
      <c r="B17" t="s">
        <v>176</v>
      </c>
      <c r="C17">
        <v>16</v>
      </c>
      <c r="D17" t="s">
        <v>131</v>
      </c>
    </row>
    <row r="18" spans="1:4" x14ac:dyDescent="0.25">
      <c r="A18" t="s">
        <v>155</v>
      </c>
      <c r="B18" t="s">
        <v>177</v>
      </c>
      <c r="C18">
        <v>17</v>
      </c>
      <c r="D18" t="s">
        <v>132</v>
      </c>
    </row>
    <row r="19" spans="1:4" x14ac:dyDescent="0.25">
      <c r="A19" t="s">
        <v>156</v>
      </c>
      <c r="B19" t="s">
        <v>178</v>
      </c>
      <c r="C19">
        <v>18</v>
      </c>
      <c r="D19" t="s">
        <v>133</v>
      </c>
    </row>
    <row r="20" spans="1:4" x14ac:dyDescent="0.25">
      <c r="A20" t="s">
        <v>157</v>
      </c>
      <c r="B20" t="s">
        <v>179</v>
      </c>
      <c r="C20">
        <v>19</v>
      </c>
      <c r="D20" t="s">
        <v>134</v>
      </c>
    </row>
    <row r="21" spans="1:4" x14ac:dyDescent="0.25">
      <c r="A21" t="s">
        <v>135</v>
      </c>
      <c r="B21" t="s">
        <v>180</v>
      </c>
      <c r="C21">
        <v>20</v>
      </c>
      <c r="D21" t="s">
        <v>135</v>
      </c>
    </row>
    <row r="22" spans="1:4" x14ac:dyDescent="0.25">
      <c r="B22" t="s">
        <v>182</v>
      </c>
      <c r="C22">
        <v>21</v>
      </c>
    </row>
    <row r="23" spans="1:4" x14ac:dyDescent="0.25">
      <c r="A23" t="s">
        <v>158</v>
      </c>
      <c r="B23" t="s">
        <v>183</v>
      </c>
      <c r="C23">
        <v>22</v>
      </c>
      <c r="D23" t="s">
        <v>136</v>
      </c>
    </row>
    <row r="24" spans="1:4" x14ac:dyDescent="0.25">
      <c r="A24" t="s">
        <v>158</v>
      </c>
      <c r="B24" t="s">
        <v>184</v>
      </c>
      <c r="C24">
        <v>23</v>
      </c>
      <c r="D24" t="s">
        <v>137</v>
      </c>
    </row>
    <row r="25" spans="1:4" x14ac:dyDescent="0.25">
      <c r="A25" t="s">
        <v>158</v>
      </c>
      <c r="B25" t="s">
        <v>185</v>
      </c>
      <c r="C25">
        <v>24</v>
      </c>
      <c r="D25" t="s">
        <v>138</v>
      </c>
    </row>
    <row r="26" spans="1:4" x14ac:dyDescent="0.25">
      <c r="B26" t="s">
        <v>200</v>
      </c>
      <c r="C26">
        <v>25</v>
      </c>
    </row>
    <row r="27" spans="1:4" x14ac:dyDescent="0.25">
      <c r="B27" t="s">
        <v>201</v>
      </c>
      <c r="C27">
        <v>26</v>
      </c>
    </row>
    <row r="28" spans="1:4" x14ac:dyDescent="0.25">
      <c r="A28" t="s">
        <v>159</v>
      </c>
      <c r="B28" t="s">
        <v>190</v>
      </c>
      <c r="C28">
        <v>27</v>
      </c>
      <c r="D28" t="s">
        <v>139</v>
      </c>
    </row>
    <row r="29" spans="1:4" x14ac:dyDescent="0.25">
      <c r="A29" t="s">
        <v>160</v>
      </c>
      <c r="B29" t="s">
        <v>191</v>
      </c>
      <c r="C29">
        <v>28</v>
      </c>
      <c r="D29" t="s">
        <v>140</v>
      </c>
    </row>
    <row r="30" spans="1:4" x14ac:dyDescent="0.25">
      <c r="A30" t="s">
        <v>161</v>
      </c>
      <c r="B30" t="s">
        <v>192</v>
      </c>
      <c r="C30">
        <v>29</v>
      </c>
      <c r="D30" t="s">
        <v>141</v>
      </c>
    </row>
    <row r="31" spans="1:4" x14ac:dyDescent="0.25">
      <c r="A31" t="s">
        <v>162</v>
      </c>
      <c r="B31" t="s">
        <v>193</v>
      </c>
      <c r="C31">
        <v>30</v>
      </c>
      <c r="D31" t="s">
        <v>142</v>
      </c>
    </row>
    <row r="32" spans="1:4" x14ac:dyDescent="0.25">
      <c r="A32" t="s">
        <v>163</v>
      </c>
      <c r="B32" t="s">
        <v>194</v>
      </c>
      <c r="C32">
        <v>31</v>
      </c>
      <c r="D32" t="s">
        <v>143</v>
      </c>
    </row>
    <row r="33" spans="1:4" x14ac:dyDescent="0.25">
      <c r="A33" t="s">
        <v>164</v>
      </c>
      <c r="B33" t="s">
        <v>195</v>
      </c>
      <c r="C33">
        <v>32</v>
      </c>
      <c r="D33" t="s">
        <v>144</v>
      </c>
    </row>
    <row r="34" spans="1:4" x14ac:dyDescent="0.25">
      <c r="A34" t="s">
        <v>165</v>
      </c>
      <c r="B34" t="s">
        <v>196</v>
      </c>
      <c r="C34">
        <v>33</v>
      </c>
      <c r="D34" t="s">
        <v>145</v>
      </c>
    </row>
    <row r="35" spans="1:4" x14ac:dyDescent="0.25">
      <c r="A35" t="s">
        <v>166</v>
      </c>
      <c r="B35" t="s">
        <v>197</v>
      </c>
      <c r="C35">
        <v>34</v>
      </c>
      <c r="D35" t="s">
        <v>146</v>
      </c>
    </row>
    <row r="36" spans="1:4" x14ac:dyDescent="0.25">
      <c r="A36" t="s">
        <v>158</v>
      </c>
      <c r="B36" t="s">
        <v>186</v>
      </c>
      <c r="C36">
        <v>35</v>
      </c>
      <c r="D36" t="s">
        <v>147</v>
      </c>
    </row>
    <row r="37" spans="1:4" x14ac:dyDescent="0.25">
      <c r="A37" t="s">
        <v>168</v>
      </c>
      <c r="B37" t="s">
        <v>187</v>
      </c>
      <c r="C37">
        <v>36</v>
      </c>
      <c r="D37" t="s">
        <v>148</v>
      </c>
    </row>
    <row r="38" spans="1:4" x14ac:dyDescent="0.25">
      <c r="A38" t="s">
        <v>152</v>
      </c>
      <c r="B38" t="s">
        <v>188</v>
      </c>
      <c r="C38">
        <v>37</v>
      </c>
      <c r="D38" t="s">
        <v>149</v>
      </c>
    </row>
    <row r="39" spans="1:4" x14ac:dyDescent="0.25">
      <c r="A39" t="s">
        <v>152</v>
      </c>
      <c r="B39" t="s">
        <v>189</v>
      </c>
      <c r="C39">
        <v>38</v>
      </c>
      <c r="D39" t="s">
        <v>150</v>
      </c>
    </row>
    <row r="40" spans="1:4" x14ac:dyDescent="0.25">
      <c r="A40" t="s">
        <v>167</v>
      </c>
      <c r="B40" t="s">
        <v>198</v>
      </c>
      <c r="C40">
        <v>39</v>
      </c>
      <c r="D40" t="s">
        <v>151</v>
      </c>
    </row>
    <row r="41" spans="1:4" x14ac:dyDescent="0.25">
      <c r="B41" t="s">
        <v>181</v>
      </c>
      <c r="C41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13AB7-322E-4D70-8F54-F1E3C16134A6}">
  <sheetPr>
    <pageSetUpPr fitToPage="1"/>
  </sheetPr>
  <dimension ref="A1:W25"/>
  <sheetViews>
    <sheetView zoomScale="130" zoomScaleNormal="130" workbookViewId="0">
      <selection activeCell="N13" sqref="N13"/>
    </sheetView>
  </sheetViews>
  <sheetFormatPr defaultColWidth="5.5703125" defaultRowHeight="11.25" x14ac:dyDescent="0.25"/>
  <cols>
    <col min="1" max="1" width="7.7109375" style="1" customWidth="1"/>
    <col min="2" max="23" width="7.7109375" style="2" customWidth="1"/>
    <col min="24" max="16384" width="5.5703125" style="2"/>
  </cols>
  <sheetData>
    <row r="1" spans="1:23" s="1" customFormat="1" ht="17.25" customHeight="1" x14ac:dyDescent="0.25">
      <c r="B1" s="1">
        <v>15</v>
      </c>
      <c r="C1" s="1">
        <v>2</v>
      </c>
      <c r="E1" s="1">
        <v>6</v>
      </c>
      <c r="F1" s="1">
        <v>5</v>
      </c>
      <c r="G1" s="1">
        <v>4</v>
      </c>
      <c r="H1" s="1">
        <v>3</v>
      </c>
      <c r="J1" s="1">
        <v>0</v>
      </c>
      <c r="L1" s="1">
        <v>9</v>
      </c>
      <c r="M1" s="1">
        <v>10</v>
      </c>
      <c r="O1" s="1">
        <v>7</v>
      </c>
      <c r="P1" s="1">
        <v>11</v>
      </c>
      <c r="S1" s="1">
        <v>1</v>
      </c>
      <c r="T1" s="1">
        <v>12</v>
      </c>
      <c r="U1" s="1">
        <v>8</v>
      </c>
      <c r="V1" s="1">
        <v>13</v>
      </c>
      <c r="W1" s="1">
        <v>14</v>
      </c>
    </row>
    <row r="2" spans="1:23" ht="21.75" customHeight="1" x14ac:dyDescent="0.25">
      <c r="A2" s="1">
        <v>96</v>
      </c>
      <c r="B2" s="2">
        <f t="shared" ref="B2:C8" si="0">$A2+B$1</f>
        <v>111</v>
      </c>
      <c r="C2" s="2">
        <f t="shared" si="0"/>
        <v>98</v>
      </c>
      <c r="E2" s="2">
        <f>$A2+E$1</f>
        <v>102</v>
      </c>
      <c r="F2" s="2">
        <f>$A2+F$1</f>
        <v>101</v>
      </c>
      <c r="G2" s="2">
        <f>$A2+G$1</f>
        <v>100</v>
      </c>
      <c r="H2" s="2">
        <f>$A2+H$1</f>
        <v>99</v>
      </c>
      <c r="J2" s="2">
        <f t="shared" ref="J2:J9" si="1">$A2+J$1</f>
        <v>96</v>
      </c>
      <c r="L2" s="2">
        <f>$A2+L$1</f>
        <v>105</v>
      </c>
      <c r="M2" s="2">
        <f>$A2+M$1</f>
        <v>106</v>
      </c>
      <c r="O2" s="2">
        <f>$A2+O$1</f>
        <v>103</v>
      </c>
      <c r="P2" s="2">
        <f>$A2+P$1</f>
        <v>107</v>
      </c>
      <c r="S2" s="6">
        <f>$A2+S$1</f>
        <v>97</v>
      </c>
      <c r="T2" s="2">
        <f>$A2+T$1</f>
        <v>108</v>
      </c>
      <c r="U2" s="6">
        <f t="shared" ref="U2:W9" si="2">$A2+U$1</f>
        <v>104</v>
      </c>
      <c r="V2" s="2">
        <f t="shared" si="2"/>
        <v>109</v>
      </c>
      <c r="W2" s="2">
        <f t="shared" si="2"/>
        <v>110</v>
      </c>
    </row>
    <row r="3" spans="1:23" ht="21.75" customHeight="1" x14ac:dyDescent="0.25">
      <c r="A3" s="1">
        <v>0</v>
      </c>
      <c r="B3" s="6">
        <f t="shared" si="0"/>
        <v>15</v>
      </c>
      <c r="C3" s="2">
        <f t="shared" si="0"/>
        <v>2</v>
      </c>
      <c r="E3" s="2">
        <f t="shared" ref="E3:V9" si="3">$A3+E$1</f>
        <v>6</v>
      </c>
      <c r="F3" s="2">
        <f t="shared" si="3"/>
        <v>5</v>
      </c>
      <c r="G3" s="2">
        <f t="shared" si="3"/>
        <v>4</v>
      </c>
      <c r="H3" s="6">
        <f t="shared" ref="H3:H9" si="4">$A3+H$1</f>
        <v>3</v>
      </c>
      <c r="J3" s="7">
        <f t="shared" si="1"/>
        <v>0</v>
      </c>
      <c r="L3" s="2">
        <f t="shared" si="3"/>
        <v>9</v>
      </c>
      <c r="M3" s="2">
        <f t="shared" si="3"/>
        <v>10</v>
      </c>
      <c r="O3" s="2">
        <f t="shared" si="3"/>
        <v>7</v>
      </c>
      <c r="P3" s="2">
        <f t="shared" si="3"/>
        <v>11</v>
      </c>
      <c r="S3" s="2">
        <f t="shared" ref="S3:S9" si="5">$A3+S$1</f>
        <v>1</v>
      </c>
      <c r="T3" s="2">
        <f t="shared" si="3"/>
        <v>12</v>
      </c>
      <c r="U3" s="2">
        <f t="shared" si="3"/>
        <v>8</v>
      </c>
      <c r="V3" s="6">
        <f t="shared" si="3"/>
        <v>13</v>
      </c>
      <c r="W3" s="6">
        <f t="shared" si="2"/>
        <v>14</v>
      </c>
    </row>
    <row r="4" spans="1:23" ht="21.75" customHeight="1" x14ac:dyDescent="0.25">
      <c r="A4" s="1">
        <v>48</v>
      </c>
      <c r="B4" s="6">
        <f t="shared" si="0"/>
        <v>63</v>
      </c>
      <c r="C4" s="2">
        <f t="shared" si="0"/>
        <v>50</v>
      </c>
      <c r="E4" s="2">
        <f t="shared" ref="E4:G8" si="6">$A4+E$1</f>
        <v>54</v>
      </c>
      <c r="F4" s="2">
        <f t="shared" si="6"/>
        <v>53</v>
      </c>
      <c r="G4" s="2">
        <f t="shared" si="6"/>
        <v>52</v>
      </c>
      <c r="H4" s="2">
        <f t="shared" si="4"/>
        <v>51</v>
      </c>
      <c r="J4" s="2">
        <f t="shared" si="1"/>
        <v>48</v>
      </c>
      <c r="L4" s="2">
        <f t="shared" ref="L4:M8" si="7">$A4+L$1</f>
        <v>57</v>
      </c>
      <c r="M4" s="2">
        <f t="shared" si="7"/>
        <v>58</v>
      </c>
      <c r="O4" s="2">
        <f t="shared" ref="O4:P8" si="8">$A4+O$1</f>
        <v>55</v>
      </c>
      <c r="P4" s="2">
        <f t="shared" si="8"/>
        <v>59</v>
      </c>
      <c r="S4" s="6">
        <f t="shared" si="5"/>
        <v>49</v>
      </c>
      <c r="T4" s="2">
        <f>$A4+T$1</f>
        <v>60</v>
      </c>
      <c r="U4" s="6">
        <f t="shared" si="3"/>
        <v>56</v>
      </c>
      <c r="V4" s="6">
        <f t="shared" si="2"/>
        <v>61</v>
      </c>
      <c r="W4" s="2">
        <f t="shared" si="2"/>
        <v>62</v>
      </c>
    </row>
    <row r="5" spans="1:23" ht="21.75" customHeight="1" x14ac:dyDescent="0.25">
      <c r="A5" s="1">
        <v>80</v>
      </c>
      <c r="B5" s="6">
        <f t="shared" si="0"/>
        <v>95</v>
      </c>
      <c r="C5" s="6">
        <f t="shared" si="0"/>
        <v>82</v>
      </c>
      <c r="E5" s="2">
        <f t="shared" si="6"/>
        <v>86</v>
      </c>
      <c r="F5" s="2">
        <f t="shared" si="6"/>
        <v>85</v>
      </c>
      <c r="G5" s="2">
        <f t="shared" si="6"/>
        <v>84</v>
      </c>
      <c r="H5" s="2">
        <f t="shared" si="4"/>
        <v>83</v>
      </c>
      <c r="J5" s="2">
        <f t="shared" si="1"/>
        <v>80</v>
      </c>
      <c r="L5" s="2">
        <f t="shared" si="7"/>
        <v>89</v>
      </c>
      <c r="M5" s="2">
        <f t="shared" si="7"/>
        <v>90</v>
      </c>
      <c r="O5" s="6">
        <f t="shared" si="8"/>
        <v>87</v>
      </c>
      <c r="P5" s="2">
        <f t="shared" si="8"/>
        <v>91</v>
      </c>
      <c r="S5" s="6">
        <f t="shared" si="5"/>
        <v>81</v>
      </c>
      <c r="T5" s="6">
        <f>$A5+T$1</f>
        <v>92</v>
      </c>
      <c r="U5" s="6">
        <f t="shared" si="3"/>
        <v>88</v>
      </c>
      <c r="V5" s="6">
        <f t="shared" si="2"/>
        <v>93</v>
      </c>
      <c r="W5" s="6">
        <f t="shared" si="2"/>
        <v>94</v>
      </c>
    </row>
    <row r="6" spans="1:23" ht="21.75" customHeight="1" x14ac:dyDescent="0.25">
      <c r="A6" s="1">
        <v>16</v>
      </c>
      <c r="B6" s="6">
        <f t="shared" si="0"/>
        <v>31</v>
      </c>
      <c r="C6" s="6">
        <f t="shared" si="0"/>
        <v>18</v>
      </c>
      <c r="E6" s="6">
        <f t="shared" si="6"/>
        <v>22</v>
      </c>
      <c r="F6" s="6">
        <f t="shared" si="6"/>
        <v>21</v>
      </c>
      <c r="G6" s="6">
        <f t="shared" si="6"/>
        <v>20</v>
      </c>
      <c r="H6" s="3">
        <f t="shared" si="4"/>
        <v>19</v>
      </c>
      <c r="J6" s="2">
        <f t="shared" si="1"/>
        <v>16</v>
      </c>
      <c r="L6" s="6">
        <f t="shared" si="7"/>
        <v>25</v>
      </c>
      <c r="M6" s="2">
        <f t="shared" si="7"/>
        <v>26</v>
      </c>
      <c r="O6" s="6">
        <f t="shared" si="8"/>
        <v>23</v>
      </c>
      <c r="P6" s="6">
        <f t="shared" si="8"/>
        <v>27</v>
      </c>
      <c r="S6" s="6">
        <f t="shared" si="5"/>
        <v>17</v>
      </c>
      <c r="T6" s="6">
        <f>$A6+T$1</f>
        <v>28</v>
      </c>
      <c r="U6" s="6">
        <f t="shared" ref="U6:W8" si="9">$A6+U$1</f>
        <v>24</v>
      </c>
      <c r="V6" s="6">
        <f t="shared" si="9"/>
        <v>29</v>
      </c>
      <c r="W6" s="6">
        <f t="shared" si="9"/>
        <v>30</v>
      </c>
    </row>
    <row r="7" spans="1:23" ht="21.75" customHeight="1" x14ac:dyDescent="0.25">
      <c r="A7" s="1">
        <v>32</v>
      </c>
      <c r="B7" s="6">
        <f t="shared" si="0"/>
        <v>47</v>
      </c>
      <c r="C7" s="2">
        <f t="shared" si="0"/>
        <v>34</v>
      </c>
      <c r="E7" s="6">
        <f t="shared" si="6"/>
        <v>38</v>
      </c>
      <c r="F7" s="6">
        <f t="shared" si="6"/>
        <v>37</v>
      </c>
      <c r="G7" s="2">
        <f t="shared" si="6"/>
        <v>36</v>
      </c>
      <c r="H7" s="2">
        <f t="shared" si="4"/>
        <v>35</v>
      </c>
      <c r="J7" s="2">
        <f t="shared" si="1"/>
        <v>32</v>
      </c>
      <c r="L7" s="2">
        <f t="shared" si="7"/>
        <v>41</v>
      </c>
      <c r="M7" s="6">
        <f t="shared" si="7"/>
        <v>42</v>
      </c>
      <c r="O7" s="6">
        <f t="shared" si="8"/>
        <v>39</v>
      </c>
      <c r="P7" s="6">
        <f t="shared" si="8"/>
        <v>43</v>
      </c>
      <c r="S7" s="2">
        <f t="shared" si="5"/>
        <v>33</v>
      </c>
      <c r="T7" s="2">
        <f>$A7+T$1</f>
        <v>44</v>
      </c>
      <c r="U7" s="2">
        <f t="shared" si="9"/>
        <v>40</v>
      </c>
      <c r="V7" s="6">
        <f t="shared" si="9"/>
        <v>45</v>
      </c>
      <c r="W7" s="2">
        <f t="shared" si="9"/>
        <v>46</v>
      </c>
    </row>
    <row r="8" spans="1:23" ht="21.75" customHeight="1" x14ac:dyDescent="0.25">
      <c r="A8" s="1">
        <v>64</v>
      </c>
      <c r="B8" s="2">
        <f t="shared" si="0"/>
        <v>79</v>
      </c>
      <c r="C8" s="2">
        <f t="shared" si="0"/>
        <v>66</v>
      </c>
      <c r="E8" s="6">
        <f t="shared" si="6"/>
        <v>70</v>
      </c>
      <c r="F8" s="2">
        <f t="shared" si="6"/>
        <v>69</v>
      </c>
      <c r="G8" s="2">
        <f t="shared" si="6"/>
        <v>68</v>
      </c>
      <c r="H8" s="3">
        <f t="shared" si="4"/>
        <v>67</v>
      </c>
      <c r="J8" s="2">
        <f t="shared" si="1"/>
        <v>64</v>
      </c>
      <c r="L8" s="6">
        <f t="shared" si="7"/>
        <v>73</v>
      </c>
      <c r="M8" s="2">
        <f t="shared" si="7"/>
        <v>74</v>
      </c>
      <c r="O8" s="2">
        <f t="shared" si="8"/>
        <v>71</v>
      </c>
      <c r="P8" s="2">
        <f t="shared" si="8"/>
        <v>75</v>
      </c>
      <c r="S8" s="6">
        <f t="shared" si="5"/>
        <v>65</v>
      </c>
      <c r="T8" s="2">
        <f>$A8+T$1</f>
        <v>76</v>
      </c>
      <c r="U8" s="6">
        <f t="shared" si="9"/>
        <v>72</v>
      </c>
      <c r="V8" s="6">
        <f t="shared" si="9"/>
        <v>77</v>
      </c>
      <c r="W8" s="6">
        <f t="shared" si="9"/>
        <v>78</v>
      </c>
    </row>
    <row r="9" spans="1:23" ht="21.75" customHeight="1" x14ac:dyDescent="0.25">
      <c r="A9" s="1">
        <v>112</v>
      </c>
      <c r="B9" s="2">
        <f>$A9+B$1</f>
        <v>127</v>
      </c>
      <c r="C9" s="6">
        <f t="shared" ref="C9" si="10">$A9+C$1</f>
        <v>114</v>
      </c>
      <c r="E9" s="6">
        <f t="shared" si="3"/>
        <v>118</v>
      </c>
      <c r="F9" s="6">
        <f t="shared" si="3"/>
        <v>117</v>
      </c>
      <c r="G9" s="6">
        <f t="shared" si="3"/>
        <v>116</v>
      </c>
      <c r="H9" s="6">
        <f t="shared" si="4"/>
        <v>115</v>
      </c>
      <c r="J9" s="2">
        <f t="shared" si="1"/>
        <v>112</v>
      </c>
      <c r="L9" s="6">
        <f t="shared" si="3"/>
        <v>121</v>
      </c>
      <c r="M9" s="3">
        <f t="shared" si="3"/>
        <v>122</v>
      </c>
      <c r="O9" s="2">
        <f t="shared" si="3"/>
        <v>119</v>
      </c>
      <c r="P9" s="2">
        <f t="shared" si="3"/>
        <v>123</v>
      </c>
      <c r="S9" s="6">
        <f t="shared" si="5"/>
        <v>113</v>
      </c>
      <c r="T9" s="2">
        <f t="shared" si="3"/>
        <v>124</v>
      </c>
      <c r="U9" s="6">
        <f t="shared" si="3"/>
        <v>120</v>
      </c>
      <c r="V9" s="2">
        <f t="shared" si="2"/>
        <v>125</v>
      </c>
      <c r="W9" s="2">
        <f t="shared" si="2"/>
        <v>126</v>
      </c>
    </row>
    <row r="10" spans="1:23" ht="21.75" customHeight="1" x14ac:dyDescent="0.25"/>
    <row r="11" spans="1:23" ht="21.75" customHeight="1" x14ac:dyDescent="0.25"/>
    <row r="12" spans="1:23" ht="21.75" customHeight="1" x14ac:dyDescent="0.25">
      <c r="A12" s="1">
        <v>96</v>
      </c>
      <c r="B12" s="8" t="str">
        <f>IF(B2="","",IF(ISERROR(VLOOKUP(B2,'Key Map'!$A$2:$F$258,6,FALSE)),"--",VLOOKUP(B2,'Key Map'!$A$2:$F$258,6,FALSE)))</f>
        <v>--</v>
      </c>
      <c r="C12" s="2" t="str">
        <f>IF(C2="","",IF(ISERROR(VLOOKUP(C2,'Key Map'!$A$2:$F$258,6,FALSE)),"--",VLOOKUP(C2,'Key Map'!$A$2:$F$258,6,FALSE)))</f>
        <v>Spec Shift</v>
      </c>
      <c r="D12" s="3" t="str">
        <f>IF(D2="","",IF(ISERROR(VLOOKUP(D2,'Key Map'!$A$2:$F$258,6,FALSE)),"--",VLOOKUP(D2,'Key Map'!$A$2:$F$258,6,FALSE)))</f>
        <v/>
      </c>
      <c r="E12" s="2" t="str">
        <f>IF(E2="","",IF(ISERROR(VLOOKUP(E2,'Key Map'!$A$2:$F$258,6,FALSE)),"--",VLOOKUP(E2,'Key Map'!$A$2:$F$258,6,FALSE)))</f>
        <v>Erase</v>
      </c>
      <c r="F12" s="2" t="str">
        <f>IF(F2="","",IF(ISERROR(VLOOKUP(F2,'Key Map'!$A$2:$F$258,6,FALSE)),"--",VLOOKUP(F2,'Key Map'!$A$2:$F$258,6,FALSE)))</f>
        <v>Blank 3</v>
      </c>
      <c r="G12" s="2" t="str">
        <f>IF(G2="","",IF(ISERROR(VLOOKUP(G2,'Key Map'!$A$2:$F$258,6,FALSE)),"--",VLOOKUP(G2,'Key Map'!$A$2:$F$258,6,FALSE)))</f>
        <v>Print</v>
      </c>
      <c r="H12" s="2" t="str">
        <f>IF(H2="","",IF(ISERROR(VLOOKUP(H2,'Key Map'!$A$2:$F$258,6,FALSE)),"--",VLOOKUP(H2,'Key Map'!$A$2:$F$258,6,FALSE)))</f>
        <v>Roll Down</v>
      </c>
      <c r="I12" s="2" t="str">
        <f>IF(I2="","",IF(ISERROR(VLOOKUP(I2,'Key Map'!$A$2:$F$258,6,FALSE)),"--",VLOOKUP(I2,'Key Map'!$A$2:$F$258,6,FALSE)))</f>
        <v/>
      </c>
      <c r="J12" s="2" t="str">
        <f>IF(J2="","",IF(ISERROR(VLOOKUP(J2,'Key Map'!$A$2:$F$258,6,FALSE)),"--",VLOOKUP(J2,'Key Map'!$A$2:$F$258,6,FALSE)))</f>
        <v>Next Page</v>
      </c>
      <c r="K12" s="2" t="str">
        <f>IF(K2="","",IF(ISERROR(VLOOKUP(K2,'Key Map'!$A$2:$F$258,6,FALSE)),"--",VLOOKUP(K2,'Key Map'!$A$2:$F$258,6,FALSE)))</f>
        <v/>
      </c>
      <c r="L12" s="2" t="str">
        <f>IF(L2="","",IF(ISERROR(VLOOKUP(L2,'Key Map'!$A$2:$F$258,6,FALSE)),"--",VLOOKUP(L2,'Key Map'!$A$2:$F$258,6,FALSE)))</f>
        <v>Roll Up</v>
      </c>
      <c r="M12" s="2" t="str">
        <f>IF(M2="","",IF(ISERROR(VLOOKUP(M2,'Key Map'!$A$2:$F$258,6,FALSE)),"--",VLOOKUP(M2,'Key Map'!$A$2:$F$258,6,FALSE)))</f>
        <v>--</v>
      </c>
      <c r="N12" s="2" t="str">
        <f>IF(N2="","",IF(ISERROR(VLOOKUP(N2,'Key Map'!$A$2:$F$258,6,FALSE)),"--",VLOOKUP(N2,'Key Map'!$A$2:$F$258,6,FALSE)))</f>
        <v/>
      </c>
      <c r="O12" s="4" t="str">
        <f>IF(O2="","",IF(ISERROR(VLOOKUP(O2,'Key Map'!$A$2:$F$258,6,FALSE)),"--",VLOOKUP(O2,'Key Map'!$A$2:$F$258,6,FALSE)))</f>
        <v>Display Advance</v>
      </c>
      <c r="P12" s="4" t="str">
        <f>IF(P2="","",IF(ISERROR(VLOOKUP(P2,'Key Map'!$A$2:$F$258,6,FALSE)),"--",VLOOKUP(P2,'Key Map'!$A$2:$F$258,6,FALSE)))</f>
        <v>--</v>
      </c>
      <c r="Q12" s="2" t="str">
        <f>IF(Q2="","",IF(ISERROR(VLOOKUP(Q2,'Key Map'!$A$2:$F$258,6,FALSE)),"--",VLOOKUP(Q2,'Key Map'!$A$2:$F$258,6,FALSE)))</f>
        <v/>
      </c>
      <c r="R12" s="2" t="str">
        <f>IF(R2="","",IF(ISERROR(VLOOKUP(R2,'Key Map'!$A$2:$F$258,6,FALSE)),"--",VLOOKUP(R2,'Key Map'!$A$2:$F$258,6,FALSE)))</f>
        <v/>
      </c>
      <c r="S12" s="2" t="str">
        <f>IF(S2="","",IF(ISERROR(VLOOKUP(S2,'Key Map'!$A$2:$F$258,6,FALSE)),"--",VLOOKUP(S2,'Key Map'!$A$2:$F$258,6,FALSE)))</f>
        <v>/</v>
      </c>
      <c r="T12" s="2" t="str">
        <f>IF(T2="","",IF(ISERROR(VLOOKUP(T2,'Key Map'!$A$2:$F$258,6,FALSE)),"--",VLOOKUP(T2,'Key Map'!$A$2:$F$258,6,FALSE)))</f>
        <v>--</v>
      </c>
      <c r="U12" s="2" t="str">
        <f>IF(U2="","",IF(ISERROR(VLOOKUP(U2,'Key Map'!$A$2:$F$258,6,FALSE)),"--",VLOOKUP(U2,'Key Map'!$A$2:$F$258,6,FALSE)))</f>
        <v>Full Page</v>
      </c>
      <c r="V12" s="9" t="str">
        <f>IF(V2="","",IF(ISERROR(VLOOKUP(V2,'Key Map'!$A$2:$F$258,6,FALSE)),"--",VLOOKUP(V2,'Key Map'!$A$2:$F$258,6,FALSE)))</f>
        <v>--</v>
      </c>
      <c r="W12" s="2" t="str">
        <f>IF(W2="","",IF(ISERROR(VLOOKUP(W2,'Key Map'!$A$2:$F$258,6,FALSE)),"--",VLOOKUP(W2,'Key Map'!$A$2:$F$258,6,FALSE)))</f>
        <v>--</v>
      </c>
    </row>
    <row r="13" spans="1:23" ht="21.75" customHeight="1" x14ac:dyDescent="0.25">
      <c r="A13" s="1">
        <v>0</v>
      </c>
      <c r="B13" s="2" t="str">
        <f>IF(B3="","",IF(ISERROR(VLOOKUP(B3,'Key Map'!$A$2:$F$258,6,FALSE)),"--",VLOOKUP(B3,'Key Map'!$A$2:$F$258,6,FALSE)))</f>
        <v>--</v>
      </c>
      <c r="C13" s="2" t="str">
        <f>IF(C3="","",IF(ISERROR(VLOOKUP(C3,'Key Map'!$A$2:$F$258,6,FALSE)),"--",VLOOKUP(C3,'Key Map'!$A$2:$F$258,6,FALSE)))</f>
        <v>h</v>
      </c>
      <c r="D13" s="2" t="str">
        <f>IF(D3="","",IF(ISERROR(VLOOKUP(D3,'Key Map'!$A$2:$F$258,6,FALSE)),"--",VLOOKUP(D3,'Key Map'!$A$2:$F$258,6,FALSE)))</f>
        <v/>
      </c>
      <c r="E13" s="2">
        <f>IF(E3="","",IF(ISERROR(VLOOKUP(E3,'Key Map'!$A$2:$F$258,6,FALSE)),"--",VLOOKUP(E3,'Key Map'!$A$2:$F$258,6,FALSE)))</f>
        <v>6</v>
      </c>
      <c r="F13" s="2" t="str">
        <f>IF(F3="","",IF(ISERROR(VLOOKUP(F3,'Key Map'!$A$2:$F$258,6,FALSE)),"--",VLOOKUP(F3,'Key Map'!$A$2:$F$258,6,FALSE)))</f>
        <v>u</v>
      </c>
      <c r="G13" s="2" t="str">
        <f>IF(G3="","",IF(ISERROR(VLOOKUP(G3,'Key Map'!$A$2:$F$258,6,FALSE)),"--",VLOOKUP(G3,'Key Map'!$A$2:$F$258,6,FALSE)))</f>
        <v>y</v>
      </c>
      <c r="H13" s="2" t="str">
        <f>IF(H3="","",IF(ISERROR(VLOOKUP(H3,'Key Map'!$A$2:$F$258,6,FALSE)),"--",VLOOKUP(H3,'Key Map'!$A$2:$F$258,6,FALSE)))</f>
        <v>j</v>
      </c>
      <c r="I13" s="2" t="str">
        <f>IF(I3="","",IF(ISERROR(VLOOKUP(I3,'Key Map'!$A$2:$F$258,6,FALSE)),"--",VLOOKUP(I3,'Key Map'!$A$2:$F$258,6,FALSE)))</f>
        <v/>
      </c>
      <c r="J13" s="2" t="str">
        <f>IF(J3="","",IF(ISERROR(VLOOKUP(J3,'Key Map'!$A$2:$F$258,6,FALSE)),"--",VLOOKUP(J3,'Key Map'!$A$2:$F$258,6,FALSE)))</f>
        <v>Space</v>
      </c>
      <c r="K13" s="2" t="str">
        <f>IF(K3="","",IF(ISERROR(VLOOKUP(K3,'Key Map'!$A$2:$F$258,6,FALSE)),"--",VLOOKUP(K3,'Key Map'!$A$2:$F$258,6,FALSE)))</f>
        <v/>
      </c>
      <c r="L13" s="2">
        <f>IF(L3="","",IF(ISERROR(VLOOKUP(L3,'Key Map'!$A$2:$F$258,6,FALSE)),"--",VLOOKUP(L3,'Key Map'!$A$2:$F$258,6,FALSE)))</f>
        <v>7</v>
      </c>
      <c r="M13" s="2" t="str">
        <f>IF(M3="","",IF(ISERROR(VLOOKUP(M3,'Key Map'!$A$2:$F$258,6,FALSE)),"--",VLOOKUP(M3,'Key Map'!$A$2:$F$258,6,FALSE)))</f>
        <v>--</v>
      </c>
      <c r="N13" s="2" t="str">
        <f>IF(N3="","",IF(ISERROR(VLOOKUP(N3,'Key Map'!$A$2:$F$258,6,FALSE)),"--",VLOOKUP(N3,'Key Map'!$A$2:$F$258,6,FALSE)))</f>
        <v/>
      </c>
      <c r="O13" s="2" t="str">
        <f>IF(O3="","",IF(ISERROR(VLOOKUP(O3,'Key Map'!$A$2:$F$258,6,FALSE)),"--",VLOOKUP(O3,'Key Map'!$A$2:$F$258,6,FALSE)))</f>
        <v>Select</v>
      </c>
      <c r="P13" s="2" t="str">
        <f>IF(P3="","",IF(ISERROR(VLOOKUP(P3,'Key Map'!$A$2:$F$258,6,FALSE)),"--",VLOOKUP(P3,'Key Map'!$A$2:$F$258,6,FALSE)))</f>
        <v>--</v>
      </c>
      <c r="Q13" s="2" t="str">
        <f>IF(Q3="","",IF(ISERROR(VLOOKUP(Q3,'Key Map'!$A$2:$F$258,6,FALSE)),"--",VLOOKUP(Q3,'Key Map'!$A$2:$F$258,6,FALSE)))</f>
        <v/>
      </c>
      <c r="R13" s="2" t="str">
        <f>IF(R3="","",IF(ISERROR(VLOOKUP(R3,'Key Map'!$A$2:$F$258,6,FALSE)),"--",VLOOKUP(R3,'Key Map'!$A$2:$F$258,6,FALSE)))</f>
        <v/>
      </c>
      <c r="S13" s="2" t="str">
        <f>IF(S3="","",IF(ISERROR(VLOOKUP(S3,'Key Map'!$A$2:$F$258,6,FALSE)),"--",VLOOKUP(S3,'Key Map'!$A$2:$F$258,6,FALSE)))</f>
        <v>n</v>
      </c>
      <c r="T13" s="2" t="str">
        <f>IF(T3="","",IF(ISERROR(VLOOKUP(T3,'Key Map'!$A$2:$F$258,6,FALSE)),"--",VLOOKUP(T3,'Key Map'!$A$2:$F$258,6,FALSE)))</f>
        <v>--</v>
      </c>
      <c r="U13" s="2" t="str">
        <f>IF(U3="","",IF(ISERROR(VLOOKUP(U3,'Key Map'!$A$2:$F$258,6,FALSE)),"--",VLOOKUP(U3,'Key Map'!$A$2:$F$258,6,FALSE)))</f>
        <v>Non Print</v>
      </c>
      <c r="V13" s="2" t="str">
        <f>IF(V3="","",IF(ISERROR(VLOOKUP(V3,'Key Map'!$A$2:$F$258,6,FALSE)),"--",VLOOKUP(V3,'Key Map'!$A$2:$F$258,6,FALSE)))</f>
        <v>--</v>
      </c>
      <c r="W13" s="2" t="str">
        <f>IF(W3="","",IF(ISERROR(VLOOKUP(W3,'Key Map'!$A$2:$F$258,6,FALSE)),"--",VLOOKUP(W3,'Key Map'!$A$2:$F$258,6,FALSE)))</f>
        <v>--</v>
      </c>
    </row>
    <row r="14" spans="1:23" ht="21.75" customHeight="1" x14ac:dyDescent="0.25">
      <c r="A14" s="1">
        <v>48</v>
      </c>
      <c r="B14" s="2" t="str">
        <f>IF(B4="","",IF(ISERROR(VLOOKUP(B4,'Key Map'!$A$2:$F$258,6,FALSE)),"--",VLOOKUP(B4,'Key Map'!$A$2:$F$258,6,FALSE)))</f>
        <v>--</v>
      </c>
      <c r="C14" s="2" t="str">
        <f>IF(C4="","",IF(ISERROR(VLOOKUP(C4,'Key Map'!$A$2:$F$258,6,FALSE)),"--",VLOOKUP(C4,'Key Map'!$A$2:$F$258,6,FALSE)))</f>
        <v>Shift</v>
      </c>
      <c r="D14" s="2" t="str">
        <f>IF(D4="","",IF(ISERROR(VLOOKUP(D4,'Key Map'!$A$2:$F$258,6,FALSE)),"--",VLOOKUP(D4,'Key Map'!$A$2:$F$258,6,FALSE)))</f>
        <v/>
      </c>
      <c r="E14" s="2" t="str">
        <f>IF(E4="","",IF(ISERROR(VLOOKUP(E4,'Key Map'!$A$2:$F$258,6,FALSE)),"--",VLOOKUP(E4,'Key Map'!$A$2:$F$258,6,FALSE)))</f>
        <v>Unknown</v>
      </c>
      <c r="F14" s="2" t="str">
        <f>IF(F4="","",IF(ISERROR(VLOOKUP(F4,'Key Map'!$A$2:$F$258,6,FALSE)),"--",VLOOKUP(F4,'Key Map'!$A$2:$F$258,6,FALSE)))</f>
        <v>q</v>
      </c>
      <c r="G14" s="2" t="str">
        <f>IF(G4="","",IF(ISERROR(VLOOKUP(G4,'Key Map'!$A$2:$F$258,6,FALSE)),"--",VLOOKUP(G4,'Key Map'!$A$2:$F$258,6,FALSE)))</f>
        <v>Tab</v>
      </c>
      <c r="H14" s="2" t="str">
        <f>IF(H4="","",IF(ISERROR(VLOOKUP(H4,'Key Map'!$A$2:$F$258,6,FALSE)),"--",VLOOKUP(H4,'Key Map'!$A$2:$F$258,6,FALSE)))</f>
        <v>a</v>
      </c>
      <c r="I14" s="2" t="str">
        <f>IF(I4="","",IF(ISERROR(VLOOKUP(I4,'Key Map'!$A$2:$F$258,6,FALSE)),"--",VLOOKUP(I4,'Key Map'!$A$2:$F$258,6,FALSE)))</f>
        <v/>
      </c>
      <c r="J14" s="2" t="str">
        <f>IF(J4="","",IF(ISERROR(VLOOKUP(J4,'Key Map'!$A$2:$F$258,6,FALSE)),"--",VLOOKUP(J4,'Key Map'!$A$2:$F$258,6,FALSE)))</f>
        <v>Prev Page</v>
      </c>
      <c r="K14" s="2" t="str">
        <f>IF(K4="","",IF(ISERROR(VLOOKUP(K4,'Key Map'!$A$2:$F$258,6,FALSE)),"--",VLOOKUP(K4,'Key Map'!$A$2:$F$258,6,FALSE)))</f>
        <v/>
      </c>
      <c r="L14" s="2">
        <f>IF(L4="","",IF(ISERROR(VLOOKUP(L4,'Key Map'!$A$2:$F$258,6,FALSE)),"--",VLOOKUP(L4,'Key Map'!$A$2:$F$258,6,FALSE)))</f>
        <v>1</v>
      </c>
      <c r="M14" s="2" t="str">
        <f>IF(M4="","",IF(ISERROR(VLOOKUP(M4,'Key Map'!$A$2:$F$258,6,FALSE)),"--",VLOOKUP(M4,'Key Map'!$A$2:$F$258,6,FALSE)))</f>
        <v>--</v>
      </c>
      <c r="N14" s="2" t="str">
        <f>IF(N4="","",IF(ISERROR(VLOOKUP(N4,'Key Map'!$A$2:$F$258,6,FALSE)),"--",VLOOKUP(N4,'Key Map'!$A$2:$F$258,6,FALSE)))</f>
        <v/>
      </c>
      <c r="O14" s="2" t="str">
        <f>IF(O4="","",IF(ISERROR(VLOOKUP(O4,'Key Map'!$A$2:$F$258,6,FALSE)),"--",VLOOKUP(O4,'Key Map'!$A$2:$F$258,6,FALSE)))</f>
        <v>Superscript</v>
      </c>
      <c r="P14" s="2" t="str">
        <f>IF(P4="","",IF(ISERROR(VLOOKUP(P4,'Key Map'!$A$2:$F$258,6,FALSE)),"--",VLOOKUP(P4,'Key Map'!$A$2:$F$258,6,FALSE)))</f>
        <v>--</v>
      </c>
      <c r="Q14" s="4" t="str">
        <f>IF(Q4="","",IF(ISERROR(VLOOKUP(Q4,'Key Map'!$A$2:$F$258,6,FALSE)),"--",VLOOKUP(Q4,'Key Map'!$A$2:$F$258,6,FALSE)))</f>
        <v/>
      </c>
      <c r="R14" s="2" t="str">
        <f>IF(R4="","",IF(ISERROR(VLOOKUP(R4,'Key Map'!$A$2:$F$258,6,FALSE)),"--",VLOOKUP(R4,'Key Map'!$A$2:$F$258,6,FALSE)))</f>
        <v/>
      </c>
      <c r="S14" s="2" t="str">
        <f>IF(S4="","",IF(ISERROR(VLOOKUP(S4,'Key Map'!$A$2:$F$258,6,FALSE)),"--",VLOOKUP(S4,'Key Map'!$A$2:$F$258,6,FALSE)))</f>
        <v>z</v>
      </c>
      <c r="T14" s="2" t="str">
        <f>IF(T4="","",IF(ISERROR(VLOOKUP(T4,'Key Map'!$A$2:$F$258,6,FALSE)),"--",VLOOKUP(T4,'Key Map'!$A$2:$F$258,6,FALSE)))</f>
        <v>--</v>
      </c>
      <c r="U14" s="2" t="str">
        <f>IF(U4="","",IF(ISERROR(VLOOKUP(U4,'Key Map'!$A$2:$F$258,6,FALSE)),"--",VLOOKUP(U4,'Key Map'!$A$2:$F$258,6,FALSE)))</f>
        <v>Subscript</v>
      </c>
      <c r="V14" s="2" t="str">
        <f>IF(V4="","",IF(ISERROR(VLOOKUP(V4,'Key Map'!$A$2:$F$258,6,FALSE)),"--",VLOOKUP(V4,'Key Map'!$A$2:$F$258,6,FALSE)))</f>
        <v>--</v>
      </c>
      <c r="W14" s="2" t="str">
        <f>IF(W4="","",IF(ISERROR(VLOOKUP(W4,'Key Map'!$A$2:$F$258,6,FALSE)),"--",VLOOKUP(W4,'Key Map'!$A$2:$F$258,6,FALSE)))</f>
        <v>--</v>
      </c>
    </row>
    <row r="15" spans="1:23" ht="21.75" customHeight="1" x14ac:dyDescent="0.25">
      <c r="A15" s="1">
        <v>80</v>
      </c>
      <c r="B15" s="8" t="str">
        <f>IF(B5="","",IF(ISERROR(VLOOKUP(B5,'Key Map'!$A$2:$F$258,6,FALSE)),"--",VLOOKUP(B5,'Key Map'!$A$2:$F$258,6,FALSE)))</f>
        <v>--</v>
      </c>
      <c r="C15" s="2" t="str">
        <f>IF(C5="","",IF(ISERROR(VLOOKUP(C5,'Key Map'!$A$2:$F$258,6,FALSE)),"--",VLOOKUP(C5,'Key Map'!$A$2:$F$258,6,FALSE)))</f>
        <v>Shift</v>
      </c>
      <c r="D15" s="2" t="str">
        <f>IF(D5="","",IF(ISERROR(VLOOKUP(D5,'Key Map'!$A$2:$F$258,6,FALSE)),"--",VLOOKUP(D5,'Key Map'!$A$2:$F$258,6,FALSE)))</f>
        <v/>
      </c>
      <c r="E15" s="2" t="str">
        <f>IF(E5="","",IF(ISERROR(VLOOKUP(E5,'Key Map'!$A$2:$F$258,6,FALSE)),"--",VLOOKUP(E5,'Key Map'!$A$2:$F$258,6,FALSE)))</f>
        <v>=</v>
      </c>
      <c r="F15" s="2" t="str">
        <f>IF(F5="","",IF(ISERROR(VLOOKUP(F5,'Key Map'!$A$2:$F$258,6,FALSE)),"--",VLOOKUP(F5,'Key Map'!$A$2:$F$258,6,FALSE)))</f>
        <v>Delete</v>
      </c>
      <c r="G15" s="2" t="str">
        <f>IF(G5="","",IF(ISERROR(VLOOKUP(G5,'Key Map'!$A$2:$F$258,6,FALSE)),"--",VLOOKUP(G5,'Key Map'!$A$2:$F$258,6,FALSE)))</f>
        <v>Return</v>
      </c>
      <c r="H15" s="2" t="str">
        <f>IF(H5="","",IF(ISERROR(VLOOKUP(H5,'Key Map'!$A$2:$F$258,6,FALSE)),"--",VLOOKUP(H5,'Key Map'!$A$2:$F$258,6,FALSE)))</f>
        <v>Insert</v>
      </c>
      <c r="I15" s="2" t="str">
        <f>IF(I5="","",IF(ISERROR(VLOOKUP(I5,'Key Map'!$A$2:$F$258,6,FALSE)),"--",VLOOKUP(I5,'Key Map'!$A$2:$F$258,6,FALSE)))</f>
        <v/>
      </c>
      <c r="J15" s="9" t="str">
        <f>IF(J5="","",IF(ISERROR(VLOOKUP(J5,'Key Map'!$A$2:$F$258,6,FALSE)),"--",VLOOKUP(J5,'Key Map'!$A$2:$F$258,6,FALSE)))</f>
        <v>Call</v>
      </c>
      <c r="K15" s="2" t="str">
        <f>IF(K5="","",IF(ISERROR(VLOOKUP(K5,'Key Map'!$A$2:$F$258,6,FALSE)),"--",VLOOKUP(K5,'Key Map'!$A$2:$F$258,6,FALSE)))</f>
        <v/>
      </c>
      <c r="L15" s="2" t="str">
        <f>IF(L5="","",IF(ISERROR(VLOOKUP(L5,'Key Map'!$A$2:$F$258,6,FALSE)),"--",VLOOKUP(L5,'Key Map'!$A$2:$F$258,6,FALSE)))</f>
        <v>Backspace</v>
      </c>
      <c r="M15" s="2" t="str">
        <f>IF(M5="","",IF(ISERROR(VLOOKUP(M5,'Key Map'!$A$2:$F$258,6,FALSE)),"--",VLOOKUP(M5,'Key Map'!$A$2:$F$258,6,FALSE)))</f>
        <v>--</v>
      </c>
      <c r="N15" s="2" t="str">
        <f>IF(N5="","",IF(ISERROR(VLOOKUP(N5,'Key Map'!$A$2:$F$258,6,FALSE)),"--",VLOOKUP(N5,'Key Map'!$A$2:$F$258,6,FALSE)))</f>
        <v/>
      </c>
      <c r="O15" s="2" t="str">
        <f>IF(O5="","",IF(ISERROR(VLOOKUP(O5,'Key Map'!$A$2:$F$258,6,FALSE)),"--",VLOOKUP(O5,'Key Map'!$A$2:$F$258,6,FALSE)))</f>
        <v>Line Insert</v>
      </c>
      <c r="P15" s="4" t="str">
        <f>IF(P5="","",IF(ISERROR(VLOOKUP(P5,'Key Map'!$A$2:$F$258,6,FALSE)),"--",VLOOKUP(P5,'Key Map'!$A$2:$F$258,6,FALSE)))</f>
        <v>--</v>
      </c>
      <c r="Q15" s="2" t="str">
        <f>IF(Q5="","",IF(ISERROR(VLOOKUP(Q5,'Key Map'!$A$2:$F$258,6,FALSE)),"--",VLOOKUP(Q5,'Key Map'!$A$2:$F$258,6,FALSE)))</f>
        <v/>
      </c>
      <c r="R15" s="2" t="str">
        <f>IF(R5="","",IF(ISERROR(VLOOKUP(R5,'Key Map'!$A$2:$F$258,6,FALSE)),"--",VLOOKUP(R5,'Key Map'!$A$2:$F$258,6,FALSE)))</f>
        <v/>
      </c>
      <c r="S15" s="2" t="str">
        <f>IF(S5="","",IF(ISERROR(VLOOKUP(S5,'Key Map'!$A$2:$F$258,6,FALSE)),"--",VLOOKUP(S5,'Key Map'!$A$2:$F$258,6,FALSE)))</f>
        <v>.</v>
      </c>
      <c r="T15" s="2" t="str">
        <f>IF(T5="","",IF(ISERROR(VLOOKUP(T5,'Key Map'!$A$2:$F$258,6,FALSE)),"--",VLOOKUP(T5,'Key Map'!$A$2:$F$258,6,FALSE)))</f>
        <v>--</v>
      </c>
      <c r="U15" s="2" t="str">
        <f>IF(U5="","",IF(ISERROR(VLOOKUP(U5,'Key Map'!$A$2:$F$258,6,FALSE)),"--",VLOOKUP(U5,'Key Map'!$A$2:$F$258,6,FALSE)))</f>
        <v>Merge</v>
      </c>
      <c r="V15" s="2" t="str">
        <f>IF(V5="","",IF(ISERROR(VLOOKUP(V5,'Key Map'!$A$2:$F$258,6,FALSE)),"--",VLOOKUP(V5,'Key Map'!$A$2:$F$258,6,FALSE)))</f>
        <v>--</v>
      </c>
      <c r="W15" s="2" t="str">
        <f>IF(W5="","",IF(ISERROR(VLOOKUP(W5,'Key Map'!$A$2:$F$258,6,FALSE)),"--",VLOOKUP(W5,'Key Map'!$A$2:$F$258,6,FALSE)))</f>
        <v>--</v>
      </c>
    </row>
    <row r="16" spans="1:23" ht="21.75" customHeight="1" x14ac:dyDescent="0.25">
      <c r="A16" s="1">
        <v>16</v>
      </c>
      <c r="B16" s="2" t="str">
        <f>IF(B6="","",IF(ISERROR(VLOOKUP(B6,'Key Map'!$A$2:$F$258,6,FALSE)),"--",VLOOKUP(B6,'Key Map'!$A$2:$F$258,6,FALSE)))</f>
        <v>--</v>
      </c>
      <c r="C16" s="2" t="str">
        <f>IF(C6="","",IF(ISERROR(VLOOKUP(C6,'Key Map'!$A$2:$F$258,6,FALSE)),"--",VLOOKUP(C6,'Key Map'!$A$2:$F$258,6,FALSE)))</f>
        <v>f</v>
      </c>
      <c r="D16" s="2" t="str">
        <f>IF(D6="","",IF(ISERROR(VLOOKUP(D6,'Key Map'!$A$2:$F$258,6,FALSE)),"--",VLOOKUP(D6,'Key Map'!$A$2:$F$258,6,FALSE)))</f>
        <v/>
      </c>
      <c r="E16" s="2">
        <f>IF(E6="","",IF(ISERROR(VLOOKUP(E6,'Key Map'!$A$2:$F$258,6,FALSE)),"--",VLOOKUP(E6,'Key Map'!$A$2:$F$258,6,FALSE)))</f>
        <v>4</v>
      </c>
      <c r="F16" s="2" t="str">
        <f>IF(F6="","",IF(ISERROR(VLOOKUP(F6,'Key Map'!$A$2:$F$258,6,FALSE)),"--",VLOOKUP(F6,'Key Map'!$A$2:$F$258,6,FALSE)))</f>
        <v>t</v>
      </c>
      <c r="G16" s="2" t="str">
        <f>IF(G6="","",IF(ISERROR(VLOOKUP(G6,'Key Map'!$A$2:$F$258,6,FALSE)),"--",VLOOKUP(G6,'Key Map'!$A$2:$F$258,6,FALSE)))</f>
        <v>r</v>
      </c>
      <c r="H16" s="3" t="str">
        <f>IF(H6="","",IF(ISERROR(VLOOKUP(H6,'Key Map'!$A$2:$F$258,6,FALSE)),"--",VLOOKUP(H6,'Key Map'!$A$2:$F$258,6,FALSE)))</f>
        <v>g</v>
      </c>
      <c r="I16" s="2" t="str">
        <f>IF(I6="","",IF(ISERROR(VLOOKUP(I6,'Key Map'!$A$2:$F$258,6,FALSE)),"--",VLOOKUP(I6,'Key Map'!$A$2:$F$258,6,FALSE)))</f>
        <v/>
      </c>
      <c r="J16" s="3" t="str">
        <f>IF(J6="","",IF(ISERROR(VLOOKUP(J6,'Key Map'!$A$2:$F$258,6,FALSE)),"--",VLOOKUP(J6,'Key Map'!$A$2:$F$258,6,FALSE)))</f>
        <v>v</v>
      </c>
      <c r="K16" s="2" t="str">
        <f>IF(K6="","",IF(ISERROR(VLOOKUP(K6,'Key Map'!$A$2:$F$258,6,FALSE)),"--",VLOOKUP(K6,'Key Map'!$A$2:$F$258,6,FALSE)))</f>
        <v/>
      </c>
      <c r="L16" s="2">
        <f>IF(L6="","",IF(ISERROR(VLOOKUP(L6,'Key Map'!$A$2:$F$258,6,FALSE)),"--",VLOOKUP(L6,'Key Map'!$A$2:$F$258,6,FALSE)))</f>
        <v>5</v>
      </c>
      <c r="M16" s="5" t="str">
        <f>IF(M6="","",IF(ISERROR(VLOOKUP(M6,'Key Map'!$A$2:$F$258,6,FALSE)),"--",VLOOKUP(M6,'Key Map'!$A$2:$F$258,6,FALSE)))</f>
        <v>--</v>
      </c>
      <c r="N16" s="2" t="str">
        <f>IF(N6="","",IF(ISERROR(VLOOKUP(N6,'Key Map'!$A$2:$F$258,6,FALSE)),"--",VLOOKUP(N6,'Key Map'!$A$2:$F$258,6,FALSE)))</f>
        <v/>
      </c>
      <c r="O16" s="2" t="str">
        <f>IF(O6="","",IF(ISERROR(VLOOKUP(O6,'Key Map'!$A$2:$F$258,6,FALSE)),"--",VLOOKUP(O6,'Key Map'!$A$2:$F$258,6,FALSE)))</f>
        <v>Type Thru</v>
      </c>
      <c r="P16" s="4" t="str">
        <f>IF(P6="","",IF(ISERROR(VLOOKUP(P6,'Key Map'!$A$2:$F$258,6,FALSE)),"--",VLOOKUP(P6,'Key Map'!$A$2:$F$258,6,FALSE)))</f>
        <v>--</v>
      </c>
      <c r="Q16" s="2" t="str">
        <f>IF(Q6="","",IF(ISERROR(VLOOKUP(Q6,'Key Map'!$A$2:$F$258,6,FALSE)),"--",VLOOKUP(Q6,'Key Map'!$A$2:$F$258,6,FALSE)))</f>
        <v/>
      </c>
      <c r="R16" s="2" t="str">
        <f>IF(R6="","",IF(ISERROR(VLOOKUP(R6,'Key Map'!$A$2:$F$258,6,FALSE)),"--",VLOOKUP(R6,'Key Map'!$A$2:$F$258,6,FALSE)))</f>
        <v/>
      </c>
      <c r="S16" s="2" t="str">
        <f>IF(S6="","",IF(ISERROR(VLOOKUP(S6,'Key Map'!$A$2:$F$258,6,FALSE)),"--",VLOOKUP(S6,'Key Map'!$A$2:$F$258,6,FALSE)))</f>
        <v>b</v>
      </c>
      <c r="T16" s="2" t="str">
        <f>IF(T6="","",IF(ISERROR(VLOOKUP(T6,'Key Map'!$A$2:$F$258,6,FALSE)),"--",VLOOKUP(T6,'Key Map'!$A$2:$F$258,6,FALSE)))</f>
        <v>--</v>
      </c>
      <c r="U16" s="2" t="str">
        <f>IF(U6="","",IF(ISERROR(VLOOKUP(U6,'Key Map'!$A$2:$F$258,6,FALSE)),"--",VLOOKUP(U6,'Key Map'!$A$2:$F$258,6,FALSE)))</f>
        <v>Blank 2</v>
      </c>
      <c r="V16" s="2" t="str">
        <f>IF(V6="","",IF(ISERROR(VLOOKUP(V6,'Key Map'!$A$2:$F$258,6,FALSE)),"--",VLOOKUP(V6,'Key Map'!$A$2:$F$258,6,FALSE)))</f>
        <v>--</v>
      </c>
      <c r="W16" s="2" t="str">
        <f>IF(W6="","",IF(ISERROR(VLOOKUP(W6,'Key Map'!$A$2:$F$258,6,FALSE)),"--",VLOOKUP(W6,'Key Map'!$A$2:$F$258,6,FALSE)))</f>
        <v>--</v>
      </c>
    </row>
    <row r="17" spans="1:23" ht="21.75" customHeight="1" x14ac:dyDescent="0.25">
      <c r="A17" s="1">
        <v>32</v>
      </c>
      <c r="B17" s="2" t="str">
        <f>IF(B7="","",IF(ISERROR(VLOOKUP(B7,'Key Map'!$A$2:$F$258,6,FALSE)),"--",VLOOKUP(B7,'Key Map'!$A$2:$F$258,6,FALSE)))</f>
        <v>--</v>
      </c>
      <c r="C17" s="2" t="str">
        <f>IF(C7="","",IF(ISERROR(VLOOKUP(C7,'Key Map'!$A$2:$F$258,6,FALSE)),"--",VLOOKUP(C7,'Key Map'!$A$2:$F$258,6,FALSE)))</f>
        <v>s</v>
      </c>
      <c r="D17" s="2" t="str">
        <f>IF(D7="","",IF(ISERROR(VLOOKUP(D7,'Key Map'!$A$2:$F$258,6,FALSE)),"--",VLOOKUP(D7,'Key Map'!$A$2:$F$258,6,FALSE)))</f>
        <v/>
      </c>
      <c r="E17" s="2">
        <f>IF(E7="","",IF(ISERROR(VLOOKUP(E7,'Key Map'!$A$2:$F$258,6,FALSE)),"--",VLOOKUP(E7,'Key Map'!$A$2:$F$258,6,FALSE)))</f>
        <v>2</v>
      </c>
      <c r="F17" s="2" t="str">
        <f>IF(F7="","",IF(ISERROR(VLOOKUP(F7,'Key Map'!$A$2:$F$258,6,FALSE)),"--",VLOOKUP(F7,'Key Map'!$A$2:$F$258,6,FALSE)))</f>
        <v>e</v>
      </c>
      <c r="G17" s="5" t="str">
        <f>IF(G7="","",IF(ISERROR(VLOOKUP(G7,'Key Map'!$A$2:$F$258,6,FALSE)),"--",VLOOKUP(G7,'Key Map'!$A$2:$F$258,6,FALSE)))</f>
        <v>w</v>
      </c>
      <c r="H17" s="3" t="str">
        <f>IF(H7="","",IF(ISERROR(VLOOKUP(H7,'Key Map'!$A$2:$F$258,6,FALSE)),"--",VLOOKUP(H7,'Key Map'!$A$2:$F$258,6,FALSE)))</f>
        <v>d</v>
      </c>
      <c r="I17" s="2" t="str">
        <f>IF(I7="","",IF(ISERROR(VLOOKUP(I7,'Key Map'!$A$2:$F$258,6,FALSE)),"--",VLOOKUP(I7,'Key Map'!$A$2:$F$258,6,FALSE)))</f>
        <v/>
      </c>
      <c r="J17" s="3" t="str">
        <f>IF(J7="","",IF(ISERROR(VLOOKUP(J7,'Key Map'!$A$2:$F$258,6,FALSE)),"--",VLOOKUP(J7,'Key Map'!$A$2:$F$258,6,FALSE)))</f>
        <v>x</v>
      </c>
      <c r="K17" s="2" t="str">
        <f>IF(K7="","",IF(ISERROR(VLOOKUP(K7,'Key Map'!$A$2:$F$258,6,FALSE)),"--",VLOOKUP(K7,'Key Map'!$A$2:$F$258,6,FALSE)))</f>
        <v/>
      </c>
      <c r="L17" s="2">
        <f>IF(L7="","",IF(ISERROR(VLOOKUP(L7,'Key Map'!$A$2:$F$258,6,FALSE)),"--",VLOOKUP(L7,'Key Map'!$A$2:$F$258,6,FALSE)))</f>
        <v>3</v>
      </c>
      <c r="M17" s="2" t="str">
        <f>IF(M7="","",IF(ISERROR(VLOOKUP(M7,'Key Map'!$A$2:$F$258,6,FALSE)),"--",VLOOKUP(M7,'Key Map'!$A$2:$F$258,6,FALSE)))</f>
        <v>--</v>
      </c>
      <c r="N17" s="2" t="str">
        <f>IF(N7="","",IF(ISERROR(VLOOKUP(N7,'Key Map'!$A$2:$F$258,6,FALSE)),"--",VLOOKUP(N7,'Key Map'!$A$2:$F$258,6,FALSE)))</f>
        <v/>
      </c>
      <c r="O17" s="2" t="str">
        <f>IF(O7="","",IF(ISERROR(VLOOKUP(O7,'Key Map'!$A$2:$F$258,6,FALSE)),"--",VLOOKUP(O7,'Key Map'!$A$2:$F$258,6,FALSE)))</f>
        <v>Blank 1</v>
      </c>
      <c r="P17" s="4" t="str">
        <f>IF(P7="","",IF(ISERROR(VLOOKUP(P7,'Key Map'!$A$2:$F$258,6,FALSE)),"--",VLOOKUP(P7,'Key Map'!$A$2:$F$258,6,FALSE)))</f>
        <v>--</v>
      </c>
      <c r="Q17" s="2" t="str">
        <f>IF(Q7="","",IF(ISERROR(VLOOKUP(Q7,'Key Map'!$A$2:$F$258,6,FALSE)),"--",VLOOKUP(Q7,'Key Map'!$A$2:$F$258,6,FALSE)))</f>
        <v/>
      </c>
      <c r="R17" s="2" t="str">
        <f>IF(R7="","",IF(ISERROR(VLOOKUP(R7,'Key Map'!$A$2:$F$258,6,FALSE)),"--",VLOOKUP(R7,'Key Map'!$A$2:$F$258,6,FALSE)))</f>
        <v/>
      </c>
      <c r="S17" s="2" t="str">
        <f>IF(S7="","",IF(ISERROR(VLOOKUP(S7,'Key Map'!$A$2:$F$258,6,FALSE)),"--",VLOOKUP(S7,'Key Map'!$A$2:$F$258,6,FALSE)))</f>
        <v>c</v>
      </c>
      <c r="T17" s="2" t="str">
        <f>IF(T7="","",IF(ISERROR(VLOOKUP(T7,'Key Map'!$A$2:$F$258,6,FALSE)),"--",VLOOKUP(T7,'Key Map'!$A$2:$F$258,6,FALSE)))</f>
        <v>--</v>
      </c>
      <c r="U17" s="2" t="str">
        <f>IF(U7="","",IF(ISERROR(VLOOKUP(U7,'Key Map'!$A$2:$F$258,6,FALSE)),"--",VLOOKUP(U7,'Key Map'!$A$2:$F$258,6,FALSE)))</f>
        <v>Stop Code</v>
      </c>
      <c r="V17" s="2" t="str">
        <f>IF(V7="","",IF(ISERROR(VLOOKUP(V7,'Key Map'!$A$2:$F$258,6,FALSE)),"--",VLOOKUP(V7,'Key Map'!$A$2:$F$258,6,FALSE)))</f>
        <v>--</v>
      </c>
      <c r="W17" s="2" t="str">
        <f>IF(W7="","",IF(ISERROR(VLOOKUP(W7,'Key Map'!$A$2:$F$258,6,FALSE)),"--",VLOOKUP(W7,'Key Map'!$A$2:$F$258,6,FALSE)))</f>
        <v>--</v>
      </c>
    </row>
    <row r="18" spans="1:23" ht="21.75" customHeight="1" x14ac:dyDescent="0.25">
      <c r="A18" s="1">
        <v>64</v>
      </c>
      <c r="B18" s="2" t="str">
        <f>IF(B8="","",IF(ISERROR(VLOOKUP(B8,'Key Map'!$A$2:$F$258,6,FALSE)),"--",VLOOKUP(B8,'Key Map'!$A$2:$F$258,6,FALSE)))</f>
        <v>--</v>
      </c>
      <c r="C18" s="5" t="str">
        <f>IF(C8="","",IF(ISERROR(VLOOKUP(C8,'Key Map'!$A$2:$F$258,6,FALSE)),"--",VLOOKUP(C8,'Key Map'!$A$2:$F$258,6,FALSE)))</f>
        <v>;</v>
      </c>
      <c r="D18" s="2" t="str">
        <f>IF(D8="","",IF(ISERROR(VLOOKUP(D8,'Key Map'!$A$2:$F$258,6,FALSE)),"--",VLOOKUP(D8,'Key Map'!$A$2:$F$258,6,FALSE)))</f>
        <v/>
      </c>
      <c r="E18" s="2">
        <f>IF(E8="","",IF(ISERROR(VLOOKUP(E8,'Key Map'!$A$2:$F$258,6,FALSE)),"--",VLOOKUP(E8,'Key Map'!$A$2:$F$258,6,FALSE)))</f>
        <v>0</v>
      </c>
      <c r="F18" s="2" t="str">
        <f>IF(F8="","",IF(ISERROR(VLOOKUP(F8,'Key Map'!$A$2:$F$258,6,FALSE)),"--",VLOOKUP(F8,'Key Map'!$A$2:$F$258,6,FALSE)))</f>
        <v>]</v>
      </c>
      <c r="G18" s="2" t="str">
        <f>IF(G8="","",IF(ISERROR(VLOOKUP(G8,'Key Map'!$A$2:$F$258,6,FALSE)),"--",VLOOKUP(G8,'Key Map'!$A$2:$F$258,6,FALSE)))</f>
        <v>p</v>
      </c>
      <c r="H18" s="3" t="str">
        <f>IF(H8="","",IF(ISERROR(VLOOKUP(H8,'Key Map'!$A$2:$F$258,6,FALSE)),"--",VLOOKUP(H8,'Key Map'!$A$2:$F$258,6,FALSE)))</f>
        <v>'</v>
      </c>
      <c r="I18" s="2" t="str">
        <f>IF(I8="","",IF(ISERROR(VLOOKUP(I8,'Key Map'!$A$2:$F$258,6,FALSE)),"--",VLOOKUP(I8,'Key Map'!$A$2:$F$258,6,FALSE)))</f>
        <v/>
      </c>
      <c r="J18" s="3" t="str">
        <f>IF(J8="","",IF(ISERROR(VLOOKUP(J8,'Key Map'!$A$2:$F$258,6,FALSE)),"--",VLOOKUP(J8,'Key Map'!$A$2:$F$258,6,FALSE)))</f>
        <v>Index</v>
      </c>
      <c r="K18" s="2" t="str">
        <f>IF(K8="","",IF(ISERROR(VLOOKUP(K8,'Key Map'!$A$2:$F$258,6,FALSE)),"--",VLOOKUP(K8,'Key Map'!$A$2:$F$258,6,FALSE)))</f>
        <v/>
      </c>
      <c r="L18" s="2" t="str">
        <f>IF(L8="","",IF(ISERROR(VLOOKUP(L8,'Key Map'!$A$2:$F$258,6,FALSE)),"--",VLOOKUP(L8,'Key Map'!$A$2:$F$258,6,FALSE)))</f>
        <v>-</v>
      </c>
      <c r="M18" s="2" t="str">
        <f>IF(M8="","",IF(ISERROR(VLOOKUP(M8,'Key Map'!$A$2:$F$258,6,FALSE)),"--",VLOOKUP(M8,'Key Map'!$A$2:$F$258,6,FALSE)))</f>
        <v>--</v>
      </c>
      <c r="N18" s="2" t="str">
        <f>IF(N8="","",IF(ISERROR(VLOOKUP(N8,'Key Map'!$A$2:$F$258,6,FALSE)),"--",VLOOKUP(N8,'Key Map'!$A$2:$F$258,6,FALSE)))</f>
        <v/>
      </c>
      <c r="O18" s="2" t="str">
        <f>IF(O8="","",IF(ISERROR(VLOOKUP(O8,'Key Map'!$A$2:$F$258,6,FALSE)),"--",VLOOKUP(O8,'Key Map'!$A$2:$F$258,6,FALSE)))</f>
        <v>Edit</v>
      </c>
      <c r="P18" s="4" t="str">
        <f>IF(P8="","",IF(ISERROR(VLOOKUP(P8,'Key Map'!$A$2:$F$258,6,FALSE)),"--",VLOOKUP(P8,'Key Map'!$A$2:$F$258,6,FALSE)))</f>
        <v>--</v>
      </c>
      <c r="Q18" s="2" t="str">
        <f>IF(Q8="","",IF(ISERROR(VLOOKUP(Q8,'Key Map'!$A$2:$F$258,6,FALSE)),"--",VLOOKUP(Q8,'Key Map'!$A$2:$F$258,6,FALSE)))</f>
        <v/>
      </c>
      <c r="R18" s="2" t="str">
        <f>IF(R8="","",IF(ISERROR(VLOOKUP(R8,'Key Map'!$A$2:$F$258,6,FALSE)),"--",VLOOKUP(R8,'Key Map'!$A$2:$F$258,6,FALSE)))</f>
        <v/>
      </c>
      <c r="S18" s="2" t="str">
        <f>IF(S8="","",IF(ISERROR(VLOOKUP(S8,'Key Map'!$A$2:$F$258,6,FALSE)),"--",VLOOKUP(S8,'Key Map'!$A$2:$F$258,6,FALSE)))</f>
        <v>,</v>
      </c>
      <c r="T18" s="2" t="str">
        <f>IF(T8="","",IF(ISERROR(VLOOKUP(T8,'Key Map'!$A$2:$F$258,6,FALSE)),"--",VLOOKUP(T8,'Key Map'!$A$2:$F$258,6,FALSE)))</f>
        <v>--</v>
      </c>
      <c r="U18" s="2" t="str">
        <f>IF(U8="","",IF(ISERROR(VLOOKUP(U8,'Key Map'!$A$2:$F$258,6,FALSE)),"--",VLOOKUP(U8,'Key Map'!$A$2:$F$258,6,FALSE)))</f>
        <v>Justify</v>
      </c>
      <c r="V18" s="2" t="str">
        <f>IF(V8="","",IF(ISERROR(VLOOKUP(V8,'Key Map'!$A$2:$F$258,6,FALSE)),"--",VLOOKUP(V8,'Key Map'!$A$2:$F$258,6,FALSE)))</f>
        <v>--</v>
      </c>
      <c r="W18" s="2" t="str">
        <f>IF(W8="","",IF(ISERROR(VLOOKUP(W8,'Key Map'!$A$2:$F$258,6,FALSE)),"--",VLOOKUP(W8,'Key Map'!$A$2:$F$258,6,FALSE)))</f>
        <v>--</v>
      </c>
    </row>
    <row r="19" spans="1:23" ht="21.75" customHeight="1" x14ac:dyDescent="0.25">
      <c r="A19" s="1">
        <v>112</v>
      </c>
      <c r="B19" s="2" t="str">
        <f>IF(B9="","",IF(ISERROR(VLOOKUP(B9,'Key Map'!$A$2:$F$258,6,FALSE)),"--",VLOOKUP(B9,'Key Map'!$A$2:$F$258,6,FALSE)))</f>
        <v>--</v>
      </c>
      <c r="C19" s="2" t="str">
        <f>IF(C9="","",IF(ISERROR(VLOOKUP(C9,'Key Map'!$A$2:$F$258,6,FALSE)),"--",VLOOKUP(C9,'Key Map'!$A$2:$F$258,6,FALSE)))</f>
        <v>k</v>
      </c>
      <c r="D19" s="2" t="str">
        <f>IF(D9="","",IF(ISERROR(VLOOKUP(D9,'Key Map'!$A$2:$F$258,6,FALSE)),"--",VLOOKUP(D9,'Key Map'!$A$2:$F$258,6,FALSE)))</f>
        <v/>
      </c>
      <c r="E19" s="2">
        <f>IF(E9="","",IF(ISERROR(VLOOKUP(E9,'Key Map'!$A$2:$F$258,6,FALSE)),"--",VLOOKUP(E9,'Key Map'!$A$2:$F$258,6,FALSE)))</f>
        <v>8</v>
      </c>
      <c r="F19" s="2" t="str">
        <f>IF(F9="","",IF(ISERROR(VLOOKUP(F9,'Key Map'!$A$2:$F$258,6,FALSE)),"--",VLOOKUP(F9,'Key Map'!$A$2:$F$258,6,FALSE)))</f>
        <v>o</v>
      </c>
      <c r="G19" s="2" t="str">
        <f>IF(G9="","",IF(ISERROR(VLOOKUP(G9,'Key Map'!$A$2:$F$258,6,FALSE)),"--",VLOOKUP(G9,'Key Map'!$A$2:$F$258,6,FALSE)))</f>
        <v>i</v>
      </c>
      <c r="H19" s="2" t="str">
        <f>IF(H9="","",IF(ISERROR(VLOOKUP(H9,'Key Map'!$A$2:$F$258,6,FALSE)),"--",VLOOKUP(H9,'Key Map'!$A$2:$F$258,6,FALSE)))</f>
        <v>l</v>
      </c>
      <c r="I19" s="2" t="str">
        <f>IF(I9="","",IF(ISERROR(VLOOKUP(I9,'Key Map'!$A$2:$F$258,6,FALSE)),"--",VLOOKUP(I9,'Key Map'!$A$2:$F$258,6,FALSE)))</f>
        <v/>
      </c>
      <c r="J19" s="2" t="str">
        <f>IF(J9="","",IF(ISERROR(VLOOKUP(J9,'Key Map'!$A$2:$F$258,6,FALSE)),"--",VLOOKUP(J9,'Key Map'!$A$2:$F$258,6,FALSE)))</f>
        <v>Margin Set</v>
      </c>
      <c r="K19" s="2" t="str">
        <f>IF(K9="","",IF(ISERROR(VLOOKUP(K9,'Key Map'!$A$2:$F$258,6,FALSE)),"--",VLOOKUP(K9,'Key Map'!$A$2:$F$258,6,FALSE)))</f>
        <v/>
      </c>
      <c r="L19" s="2">
        <f>IF(L9="","",IF(ISERROR(VLOOKUP(L9,'Key Map'!$A$2:$F$258,6,FALSE)),"--",VLOOKUP(L9,'Key Map'!$A$2:$F$258,6,FALSE)))</f>
        <v>9</v>
      </c>
      <c r="M19" s="3" t="str">
        <f>IF(M9="","",IF(ISERROR(VLOOKUP(M9,'Key Map'!$A$2:$F$258,6,FALSE)),"--",VLOOKUP(M9,'Key Map'!$A$2:$F$258,6,FALSE)))</f>
        <v>--</v>
      </c>
      <c r="N19" s="2" t="str">
        <f>IF(N9="","",IF(ISERROR(VLOOKUP(N9,'Key Map'!$A$2:$F$258,6,FALSE)),"--",VLOOKUP(N9,'Key Map'!$A$2:$F$258,6,FALSE)))</f>
        <v/>
      </c>
      <c r="O19" s="2" t="str">
        <f>IF(O9="","",IF(ISERROR(VLOOKUP(O9,'Key Map'!$A$2:$F$258,6,FALSE)),"--",VLOOKUP(O9,'Key Map'!$A$2:$F$258,6,FALSE)))</f>
        <v>Menu</v>
      </c>
      <c r="P19" s="2" t="str">
        <f>IF(P9="","",IF(ISERROR(VLOOKUP(P9,'Key Map'!$A$2:$F$258,6,FALSE)),"--",VLOOKUP(P9,'Key Map'!$A$2:$F$258,6,FALSE)))</f>
        <v>--</v>
      </c>
      <c r="Q19" s="2" t="str">
        <f>IF(Q9="","",IF(ISERROR(VLOOKUP(Q9,'Key Map'!$A$2:$F$258,6,FALSE)),"--",VLOOKUP(Q9,'Key Map'!$A$2:$F$258,6,FALSE)))</f>
        <v/>
      </c>
      <c r="R19" s="2" t="str">
        <f>IF(R9="","",IF(ISERROR(VLOOKUP(R9,'Key Map'!$A$2:$F$258,6,FALSE)),"--",VLOOKUP(R9,'Key Map'!$A$2:$F$258,6,FALSE)))</f>
        <v/>
      </c>
      <c r="S19" s="2" t="str">
        <f>IF(S9="","",IF(ISERROR(VLOOKUP(S9,'Key Map'!$A$2:$F$258,6,FALSE)),"--",VLOOKUP(S9,'Key Map'!$A$2:$F$258,6,FALSE)))</f>
        <v>m</v>
      </c>
      <c r="T19" s="2" t="str">
        <f>IF(T9="","",IF(ISERROR(VLOOKUP(T9,'Key Map'!$A$2:$F$258,6,FALSE)),"--",VLOOKUP(T9,'Key Map'!$A$2:$F$258,6,FALSE)))</f>
        <v>--</v>
      </c>
      <c r="U19" s="2" t="str">
        <f>IF(U9="","",IF(ISERROR(VLOOKUP(U9,'Key Map'!$A$2:$F$258,6,FALSE)),"--",VLOOKUP(U9,'Key Map'!$A$2:$F$258,6,FALSE)))</f>
        <v>Cont Typing</v>
      </c>
      <c r="V19" s="2" t="str">
        <f>IF(V9="","",IF(ISERROR(VLOOKUP(V9,'Key Map'!$A$2:$F$258,6,FALSE)),"--",VLOOKUP(V9,'Key Map'!$A$2:$F$258,6,FALSE)))</f>
        <v>--</v>
      </c>
      <c r="W19" s="2" t="str">
        <f>IF(W9="","",IF(ISERROR(VLOOKUP(W9,'Key Map'!$A$2:$F$258,6,FALSE)),"--",VLOOKUP(W9,'Key Map'!$A$2:$F$258,6,FALSE)))</f>
        <v>--</v>
      </c>
    </row>
    <row r="20" spans="1:23" ht="17.25" customHeight="1" x14ac:dyDescent="0.25"/>
    <row r="21" spans="1:23" ht="17.25" customHeight="1" x14ac:dyDescent="0.25"/>
    <row r="22" spans="1:23" ht="17.25" customHeight="1" x14ac:dyDescent="0.25">
      <c r="C22" s="6" t="s">
        <v>109</v>
      </c>
    </row>
    <row r="23" spans="1:23" ht="17.25" customHeight="1" x14ac:dyDescent="0.25">
      <c r="C23" s="5" t="s">
        <v>111</v>
      </c>
    </row>
    <row r="24" spans="1:23" ht="17.25" customHeight="1" x14ac:dyDescent="0.25">
      <c r="C24" s="2" t="s">
        <v>112</v>
      </c>
    </row>
    <row r="25" spans="1:23" ht="17.25" customHeight="1" x14ac:dyDescent="0.25">
      <c r="C25" s="8" t="s">
        <v>113</v>
      </c>
    </row>
  </sheetData>
  <conditionalFormatting sqref="B7:C7">
    <cfRule type="expression" dxfId="5" priority="4">
      <formula>B18&lt;&gt;""</formula>
    </cfRule>
  </conditionalFormatting>
  <conditionalFormatting sqref="B2:W9">
    <cfRule type="expression" dxfId="4" priority="2">
      <formula>B12&lt;&gt;""</formula>
    </cfRule>
  </conditionalFormatting>
  <conditionalFormatting sqref="C8">
    <cfRule type="expression" dxfId="3" priority="5">
      <formula>C18&lt;&gt;""</formula>
    </cfRule>
  </conditionalFormatting>
  <conditionalFormatting sqref="C22">
    <cfRule type="expression" dxfId="2" priority="1">
      <formula>C32&lt;&gt;""</formula>
    </cfRule>
  </conditionalFormatting>
  <conditionalFormatting sqref="W4 B8">
    <cfRule type="expression" dxfId="1" priority="8">
      <formula>#REF!&lt;&gt;""</formula>
    </cfRule>
  </conditionalFormatting>
  <conditionalFormatting sqref="W7">
    <cfRule type="expression" dxfId="0" priority="10">
      <formula>W14&lt;&gt;""</formula>
    </cfRule>
  </conditionalFormatting>
  <pageMargins left="0.7" right="0.7" top="0.75" bottom="0.75" header="0.3" footer="0.3"/>
  <pageSetup paperSize="9" scale="7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2CD39-47A8-45A4-85C5-05FCB17E40A7}">
  <dimension ref="A1:E132"/>
  <sheetViews>
    <sheetView topLeftCell="A73" workbookViewId="0">
      <selection activeCell="D106" sqref="D106"/>
    </sheetView>
  </sheetViews>
  <sheetFormatPr defaultRowHeight="15" x14ac:dyDescent="0.25"/>
  <cols>
    <col min="5" max="5" width="66.5703125" customWidth="1"/>
  </cols>
  <sheetData>
    <row r="1" spans="2:5" x14ac:dyDescent="0.25">
      <c r="C1" t="s">
        <v>212</v>
      </c>
      <c r="D1" t="s">
        <v>110</v>
      </c>
      <c r="E1" t="s">
        <v>223</v>
      </c>
    </row>
    <row r="2" spans="2:5" x14ac:dyDescent="0.25">
      <c r="B2">
        <v>0</v>
      </c>
      <c r="C2" s="11" t="str">
        <f>IF(ISERROR(VLOOKUP(B2,'Key Map'!$J$3:$K$262,1,FALSE)),"",VLOOKUP(B2,'Key Map'!$J$3:$K$262,1,FALSE))</f>
        <v/>
      </c>
      <c r="D2" s="11" t="str">
        <f>IF(ISERROR(VLOOKUP(B2,'Key Map'!$J$3:$K$262,2,FALSE)),"",VLOOKUP(B2,'Key Map'!$J$3:$K$262,2,FALSE))</f>
        <v/>
      </c>
      <c r="E2" t="str">
        <f>IF(D2="","0"&amp;","&amp;E3,D2&amp;","&amp;E3)</f>
        <v>0,0,0,0,0,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" spans="2:5" x14ac:dyDescent="0.25">
      <c r="B3">
        <v>1</v>
      </c>
      <c r="C3" s="11" t="str">
        <f>IF(ISERROR(VLOOKUP(B3,'Key Map'!$J$3:$K$262,1,FALSE)),"",VLOOKUP(B3,'Key Map'!$J$3:$K$262,1,FALSE))</f>
        <v/>
      </c>
      <c r="D3" s="11" t="str">
        <f>IF(ISERROR(VLOOKUP(B3,'Key Map'!$J$3:$K$262,2,FALSE)),"",VLOOKUP(B3,'Key Map'!$J$3:$K$262,2,FALSE))</f>
        <v/>
      </c>
      <c r="E3" t="str">
        <f t="shared" ref="E3:E66" si="0">IF(D3="","0"&amp;","&amp;E4,D3&amp;","&amp;E4)</f>
        <v>0,0,0,0,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" spans="2:5" x14ac:dyDescent="0.25">
      <c r="B4">
        <v>2</v>
      </c>
      <c r="C4" s="11" t="str">
        <f>IF(ISERROR(VLOOKUP(B4,'Key Map'!$J$3:$K$262,1,FALSE)),"",VLOOKUP(B4,'Key Map'!$J$3:$K$262,1,FALSE))</f>
        <v/>
      </c>
      <c r="D4" s="11" t="str">
        <f>IF(ISERROR(VLOOKUP(B4,'Key Map'!$J$3:$K$262,2,FALSE)),"",VLOOKUP(B4,'Key Map'!$J$3:$K$262,2,FALSE))</f>
        <v/>
      </c>
      <c r="E4" t="str">
        <f t="shared" si="0"/>
        <v>0,0,0,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" spans="2:5" x14ac:dyDescent="0.25">
      <c r="B5">
        <v>3</v>
      </c>
      <c r="C5" s="11" t="str">
        <f>IF(ISERROR(VLOOKUP(B5,'Key Map'!$J$3:$K$262,1,FALSE)),"",VLOOKUP(B5,'Key Map'!$J$3:$K$262,1,FALSE))</f>
        <v/>
      </c>
      <c r="D5" s="11" t="str">
        <f>IF(ISERROR(VLOOKUP(B5,'Key Map'!$J$3:$K$262,2,FALSE)),"",VLOOKUP(B5,'Key Map'!$J$3:$K$262,2,FALSE))</f>
        <v/>
      </c>
      <c r="E5" t="str">
        <f t="shared" si="0"/>
        <v>0,0,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6" spans="2:5" x14ac:dyDescent="0.25">
      <c r="B6">
        <v>4</v>
      </c>
      <c r="C6" s="11" t="str">
        <f>IF(ISERROR(VLOOKUP(B6,'Key Map'!$J$3:$K$262,1,FALSE)),"",VLOOKUP(B6,'Key Map'!$J$3:$K$262,1,FALSE))</f>
        <v/>
      </c>
      <c r="D6" s="11" t="str">
        <f>IF(ISERROR(VLOOKUP(B6,'Key Map'!$J$3:$K$262,2,FALSE)),"",VLOOKUP(B6,'Key Map'!$J$3:$K$262,2,FALSE))</f>
        <v/>
      </c>
      <c r="E6" t="str">
        <f t="shared" si="0"/>
        <v>0,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7" spans="2:5" x14ac:dyDescent="0.25">
      <c r="B7">
        <v>5</v>
      </c>
      <c r="C7" s="11">
        <f>IF(ISERROR(VLOOKUP(B7,'Key Map'!$J$3:$K$262,1,FALSE)),"",VLOOKUP(B7,'Key Map'!$J$3:$K$262,1,FALSE))</f>
        <v>5</v>
      </c>
      <c r="D7" s="11">
        <f>IF(ISERROR(VLOOKUP(B7,'Key Map'!$J$3:$K$262,2,FALSE)),"",VLOOKUP(B7,'Key Map'!$J$3:$K$262,2,FALSE))</f>
        <v>59</v>
      </c>
      <c r="E7" t="str">
        <f t="shared" si="0"/>
        <v>59,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8" spans="2:5" x14ac:dyDescent="0.25">
      <c r="B8">
        <v>6</v>
      </c>
      <c r="C8" s="11" t="str">
        <f>IF(ISERROR(VLOOKUP(B8,'Key Map'!$J$3:$K$262,1,FALSE)),"",VLOOKUP(B8,'Key Map'!$J$3:$K$262,1,FALSE))</f>
        <v/>
      </c>
      <c r="D8" s="11" t="str">
        <f>IF(ISERROR(VLOOKUP(B8,'Key Map'!$J$3:$K$262,2,FALSE)),"",VLOOKUP(B8,'Key Map'!$J$3:$K$262,2,FALSE))</f>
        <v/>
      </c>
      <c r="E8" t="str">
        <f t="shared" si="0"/>
        <v>0,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9" spans="2:5" x14ac:dyDescent="0.25">
      <c r="B9">
        <v>7</v>
      </c>
      <c r="C9" s="11" t="str">
        <f>IF(ISERROR(VLOOKUP(B9,'Key Map'!$J$3:$K$262,1,FALSE)),"",VLOOKUP(B9,'Key Map'!$J$3:$K$262,1,FALSE))</f>
        <v/>
      </c>
      <c r="D9" s="11" t="str">
        <f>IF(ISERROR(VLOOKUP(B9,'Key Map'!$J$3:$K$262,2,FALSE)),"",VLOOKUP(B9,'Key Map'!$J$3:$K$262,2,FALSE))</f>
        <v/>
      </c>
      <c r="E9" t="str">
        <f t="shared" si="0"/>
        <v>0,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0" spans="2:5" x14ac:dyDescent="0.25">
      <c r="B10">
        <v>8</v>
      </c>
      <c r="C10" s="11">
        <f>IF(ISERROR(VLOOKUP(B10,'Key Map'!$J$3:$K$262,1,FALSE)),"",VLOOKUP(B10,'Key Map'!$J$3:$K$262,1,FALSE))</f>
        <v>8</v>
      </c>
      <c r="D10" s="11">
        <f>IF(ISERROR(VLOOKUP(B10,'Key Map'!$J$3:$K$262,2,FALSE)),"",VLOOKUP(B10,'Key Map'!$J$3:$K$262,2,FALSE))</f>
        <v>8</v>
      </c>
      <c r="E10" t="str">
        <f t="shared" si="0"/>
        <v>8,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1" spans="2:5" x14ac:dyDescent="0.25">
      <c r="B11">
        <v>9</v>
      </c>
      <c r="C11" s="11" t="str">
        <f>IF(ISERROR(VLOOKUP(B11,'Key Map'!$J$3:$K$262,1,FALSE)),"",VLOOKUP(B11,'Key Map'!$J$3:$K$262,1,FALSE))</f>
        <v/>
      </c>
      <c r="D11" s="11" t="str">
        <f>IF(ISERROR(VLOOKUP(B11,'Key Map'!$J$3:$K$262,2,FALSE)),"",VLOOKUP(B11,'Key Map'!$J$3:$K$262,2,FALSE))</f>
        <v/>
      </c>
      <c r="E11" t="str">
        <f t="shared" si="0"/>
        <v>0,110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2" spans="2:5" x14ac:dyDescent="0.25">
      <c r="B12">
        <v>10</v>
      </c>
      <c r="C12" s="11">
        <f>IF(ISERROR(VLOOKUP(B12,'Key Map'!$J$3:$K$262,1,FALSE)),"",VLOOKUP(B12,'Key Map'!$J$3:$K$262,1,FALSE))</f>
        <v>10</v>
      </c>
      <c r="D12" s="11">
        <f>IF(ISERROR(VLOOKUP(B12,'Key Map'!$J$3:$K$262,2,FALSE)),"",VLOOKUP(B12,'Key Map'!$J$3:$K$262,2,FALSE))</f>
        <v>110</v>
      </c>
      <c r="E12" t="str">
        <f t="shared" si="0"/>
        <v>110,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3" spans="2:5" x14ac:dyDescent="0.25">
      <c r="B13">
        <v>11</v>
      </c>
      <c r="C13" s="11" t="str">
        <f>IF(ISERROR(VLOOKUP(B13,'Key Map'!$J$3:$K$262,1,FALSE)),"",VLOOKUP(B13,'Key Map'!$J$3:$K$262,1,FALSE))</f>
        <v/>
      </c>
      <c r="D13" s="11" t="str">
        <f>IF(ISERROR(VLOOKUP(B13,'Key Map'!$J$3:$K$262,2,FALSE)),"",VLOOKUP(B13,'Key Map'!$J$3:$K$262,2,FALSE))</f>
        <v/>
      </c>
      <c r="E13" t="str">
        <f t="shared" si="0"/>
        <v>0,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4" spans="2:5" x14ac:dyDescent="0.25">
      <c r="B14">
        <v>12</v>
      </c>
      <c r="C14" s="11" t="str">
        <f>IF(ISERROR(VLOOKUP(B14,'Key Map'!$J$3:$K$262,1,FALSE)),"",VLOOKUP(B14,'Key Map'!$J$3:$K$262,1,FALSE))</f>
        <v/>
      </c>
      <c r="D14" s="11" t="str">
        <f>IF(ISERROR(VLOOKUP(B14,'Key Map'!$J$3:$K$262,2,FALSE)),"",VLOOKUP(B14,'Key Map'!$J$3:$K$262,2,FALSE))</f>
        <v/>
      </c>
      <c r="E14" t="str">
        <f t="shared" si="0"/>
        <v>0,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5" spans="2:5" x14ac:dyDescent="0.25">
      <c r="B15">
        <v>13</v>
      </c>
      <c r="C15" s="11">
        <f>IF(ISERROR(VLOOKUP(B15,'Key Map'!$J$3:$K$262,1,FALSE)),"",VLOOKUP(B15,'Key Map'!$J$3:$K$262,1,FALSE))</f>
        <v>13</v>
      </c>
      <c r="D15" s="11">
        <f>IF(ISERROR(VLOOKUP(B15,'Key Map'!$J$3:$K$262,2,FALSE)),"",VLOOKUP(B15,'Key Map'!$J$3:$K$262,2,FALSE))</f>
        <v>1</v>
      </c>
      <c r="E15" t="str">
        <f t="shared" si="0"/>
        <v>1,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6" spans="2:5" x14ac:dyDescent="0.25">
      <c r="B16">
        <v>14</v>
      </c>
      <c r="C16" s="11" t="str">
        <f>IF(ISERROR(VLOOKUP(B16,'Key Map'!$J$3:$K$262,1,FALSE)),"",VLOOKUP(B16,'Key Map'!$J$3:$K$262,1,FALSE))</f>
        <v/>
      </c>
      <c r="D16" s="11" t="str">
        <f>IF(ISERROR(VLOOKUP(B16,'Key Map'!$J$3:$K$262,2,FALSE)),"",VLOOKUP(B16,'Key Map'!$J$3:$K$262,2,FALSE))</f>
        <v/>
      </c>
      <c r="E16" t="str">
        <f t="shared" si="0"/>
        <v>0,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7" spans="2:5" x14ac:dyDescent="0.25">
      <c r="B17">
        <v>15</v>
      </c>
      <c r="C17" s="11" t="str">
        <f>IF(ISERROR(VLOOKUP(B17,'Key Map'!$J$3:$K$262,1,FALSE)),"",VLOOKUP(B17,'Key Map'!$J$3:$K$262,1,FALSE))</f>
        <v/>
      </c>
      <c r="D17" s="11" t="str">
        <f>IF(ISERROR(VLOOKUP(B17,'Key Map'!$J$3:$K$262,2,FALSE)),"",VLOOKUP(B17,'Key Map'!$J$3:$K$262,2,FALSE))</f>
        <v/>
      </c>
      <c r="E17" t="str">
        <f t="shared" si="0"/>
        <v>0,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8" spans="2:5" x14ac:dyDescent="0.25">
      <c r="B18">
        <v>16</v>
      </c>
      <c r="C18" s="11" t="str">
        <f>IF(ISERROR(VLOOKUP(B18,'Key Map'!$J$3:$K$262,1,FALSE)),"",VLOOKUP(B18,'Key Map'!$J$3:$K$262,1,FALSE))</f>
        <v/>
      </c>
      <c r="D18" s="11" t="str">
        <f>IF(ISERROR(VLOOKUP(B18,'Key Map'!$J$3:$K$262,2,FALSE)),"",VLOOKUP(B18,'Key Map'!$J$3:$K$262,2,FALSE))</f>
        <v/>
      </c>
      <c r="E18" t="str">
        <f t="shared" si="0"/>
        <v>0,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19" spans="2:5" x14ac:dyDescent="0.25">
      <c r="B19">
        <v>17</v>
      </c>
      <c r="C19" s="11" t="str">
        <f>IF(ISERROR(VLOOKUP(B19,'Key Map'!$J$3:$K$262,1,FALSE)),"",VLOOKUP(B19,'Key Map'!$J$3:$K$262,1,FALSE))</f>
        <v/>
      </c>
      <c r="D19" s="11" t="str">
        <f>IF(ISERROR(VLOOKUP(B19,'Key Map'!$J$3:$K$262,2,FALSE)),"",VLOOKUP(B19,'Key Map'!$J$3:$K$262,2,FALSE))</f>
        <v/>
      </c>
      <c r="E19" t="str">
        <f t="shared" si="0"/>
        <v>0,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0" spans="2:5" x14ac:dyDescent="0.25">
      <c r="B20">
        <v>18</v>
      </c>
      <c r="C20" s="11" t="str">
        <f>IF(ISERROR(VLOOKUP(B20,'Key Map'!$J$3:$K$262,1,FALSE)),"",VLOOKUP(B20,'Key Map'!$J$3:$K$262,1,FALSE))</f>
        <v/>
      </c>
      <c r="D20" s="11" t="str">
        <f>IF(ISERROR(VLOOKUP(B20,'Key Map'!$J$3:$K$262,2,FALSE)),"",VLOOKUP(B20,'Key Map'!$J$3:$K$262,2,FALSE))</f>
        <v/>
      </c>
      <c r="E20" t="str">
        <f t="shared" si="0"/>
        <v>0,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1" spans="2:5" x14ac:dyDescent="0.25">
      <c r="B21">
        <v>19</v>
      </c>
      <c r="C21" s="11" t="str">
        <f>IF(ISERROR(VLOOKUP(B21,'Key Map'!$J$3:$K$262,1,FALSE)),"",VLOOKUP(B21,'Key Map'!$J$3:$K$262,1,FALSE))</f>
        <v/>
      </c>
      <c r="D21" s="11" t="str">
        <f>IF(ISERROR(VLOOKUP(B21,'Key Map'!$J$3:$K$262,2,FALSE)),"",VLOOKUP(B21,'Key Map'!$J$3:$K$262,2,FALSE))</f>
        <v/>
      </c>
      <c r="E21" t="str">
        <f t="shared" si="0"/>
        <v>0,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2" spans="2:5" x14ac:dyDescent="0.25">
      <c r="B22">
        <v>20</v>
      </c>
      <c r="C22" s="11" t="str">
        <f>IF(ISERROR(VLOOKUP(B22,'Key Map'!$J$3:$K$262,1,FALSE)),"",VLOOKUP(B22,'Key Map'!$J$3:$K$262,1,FALSE))</f>
        <v/>
      </c>
      <c r="D22" s="11" t="str">
        <f>IF(ISERROR(VLOOKUP(B22,'Key Map'!$J$3:$K$262,2,FALSE)),"",VLOOKUP(B22,'Key Map'!$J$3:$K$262,2,FALSE))</f>
        <v/>
      </c>
      <c r="E22" t="str">
        <f t="shared" si="0"/>
        <v>0,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3" spans="2:5" x14ac:dyDescent="0.25">
      <c r="B23">
        <v>21</v>
      </c>
      <c r="C23" s="11" t="str">
        <f>IF(ISERROR(VLOOKUP(B23,'Key Map'!$J$3:$K$262,1,FALSE)),"",VLOOKUP(B23,'Key Map'!$J$3:$K$262,1,FALSE))</f>
        <v/>
      </c>
      <c r="D23" s="11" t="str">
        <f>IF(ISERROR(VLOOKUP(B23,'Key Map'!$J$3:$K$262,2,FALSE)),"",VLOOKUP(B23,'Key Map'!$J$3:$K$262,2,FALSE))</f>
        <v/>
      </c>
      <c r="E23" t="str">
        <f t="shared" si="0"/>
        <v>0,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4" spans="2:5" x14ac:dyDescent="0.25">
      <c r="B24">
        <v>22</v>
      </c>
      <c r="C24" s="11" t="str">
        <f>IF(ISERROR(VLOOKUP(B24,'Key Map'!$J$3:$K$262,1,FALSE)),"",VLOOKUP(B24,'Key Map'!$J$3:$K$262,1,FALSE))</f>
        <v/>
      </c>
      <c r="D24" s="11" t="str">
        <f>IF(ISERROR(VLOOKUP(B24,'Key Map'!$J$3:$K$262,2,FALSE)),"",VLOOKUP(B24,'Key Map'!$J$3:$K$262,2,FALSE))</f>
        <v/>
      </c>
      <c r="E24" t="str">
        <f t="shared" si="0"/>
        <v>0,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5" spans="2:5" x14ac:dyDescent="0.25">
      <c r="B25">
        <v>23</v>
      </c>
      <c r="C25" s="11" t="str">
        <f>IF(ISERROR(VLOOKUP(B25,'Key Map'!$J$3:$K$262,1,FALSE)),"",VLOOKUP(B25,'Key Map'!$J$3:$K$262,1,FALSE))</f>
        <v/>
      </c>
      <c r="D25" s="11" t="str">
        <f>IF(ISERROR(VLOOKUP(B25,'Key Map'!$J$3:$K$262,2,FALSE)),"",VLOOKUP(B25,'Key Map'!$J$3:$K$262,2,FALSE))</f>
        <v/>
      </c>
      <c r="E25" t="str">
        <f t="shared" si="0"/>
        <v>0,108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6" spans="2:5" x14ac:dyDescent="0.25">
      <c r="B26">
        <v>24</v>
      </c>
      <c r="C26" s="11">
        <f>IF(ISERROR(VLOOKUP(B26,'Key Map'!$J$3:$K$262,1,FALSE)),"",VLOOKUP(B26,'Key Map'!$J$3:$K$262,1,FALSE))</f>
        <v>24</v>
      </c>
      <c r="D26" s="11">
        <f>IF(ISERROR(VLOOKUP(B26,'Key Map'!$J$3:$K$262,2,FALSE)),"",VLOOKUP(B26,'Key Map'!$J$3:$K$262,2,FALSE))</f>
        <v>108</v>
      </c>
      <c r="E26" t="str">
        <f t="shared" si="0"/>
        <v>108,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7" spans="2:5" x14ac:dyDescent="0.25">
      <c r="B27">
        <v>25</v>
      </c>
      <c r="C27" s="11" t="str">
        <f>IF(ISERROR(VLOOKUP(B27,'Key Map'!$J$3:$K$262,1,FALSE)),"",VLOOKUP(B27,'Key Map'!$J$3:$K$262,1,FALSE))</f>
        <v/>
      </c>
      <c r="D27" s="11" t="str">
        <f>IF(ISERROR(VLOOKUP(B27,'Key Map'!$J$3:$K$262,2,FALSE)),"",VLOOKUP(B27,'Key Map'!$J$3:$K$262,2,FALSE))</f>
        <v/>
      </c>
      <c r="E27" t="str">
        <f t="shared" si="0"/>
        <v>0,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8" spans="2:5" x14ac:dyDescent="0.25">
      <c r="B28">
        <v>26</v>
      </c>
      <c r="C28" s="11" t="str">
        <f>IF(ISERROR(VLOOKUP(B28,'Key Map'!$J$3:$K$262,1,FALSE)),"",VLOOKUP(B28,'Key Map'!$J$3:$K$262,1,FALSE))</f>
        <v/>
      </c>
      <c r="D28" s="11" t="str">
        <f>IF(ISERROR(VLOOKUP(B28,'Key Map'!$J$3:$K$262,2,FALSE)),"",VLOOKUP(B28,'Key Map'!$J$3:$K$262,2,FALSE))</f>
        <v/>
      </c>
      <c r="E28" t="str">
        <f t="shared" si="0"/>
        <v>0,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29" spans="2:5" x14ac:dyDescent="0.25">
      <c r="B29">
        <v>27</v>
      </c>
      <c r="C29" s="11" t="str">
        <f>IF(ISERROR(VLOOKUP(B29,'Key Map'!$J$3:$K$262,1,FALSE)),"",VLOOKUP(B29,'Key Map'!$J$3:$K$262,1,FALSE))</f>
        <v/>
      </c>
      <c r="D29" s="11" t="str">
        <f>IF(ISERROR(VLOOKUP(B29,'Key Map'!$J$3:$K$262,2,FALSE)),"",VLOOKUP(B29,'Key Map'!$J$3:$K$262,2,FALSE))</f>
        <v/>
      </c>
      <c r="E29" t="str">
        <f t="shared" si="0"/>
        <v>0,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0" spans="2:5" x14ac:dyDescent="0.25">
      <c r="B30">
        <v>28</v>
      </c>
      <c r="C30" s="11" t="str">
        <f>IF(ISERROR(VLOOKUP(B30,'Key Map'!$J$3:$K$262,1,FALSE)),"",VLOOKUP(B30,'Key Map'!$J$3:$K$262,1,FALSE))</f>
        <v/>
      </c>
      <c r="D30" s="11" t="str">
        <f>IF(ISERROR(VLOOKUP(B30,'Key Map'!$J$3:$K$262,2,FALSE)),"",VLOOKUP(B30,'Key Map'!$J$3:$K$262,2,FALSE))</f>
        <v/>
      </c>
      <c r="E30" t="str">
        <f t="shared" si="0"/>
        <v>0,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1" spans="2:5" x14ac:dyDescent="0.25">
      <c r="B31">
        <v>29</v>
      </c>
      <c r="C31" s="11" t="str">
        <f>IF(ISERROR(VLOOKUP(B31,'Key Map'!$J$3:$K$262,1,FALSE)),"",VLOOKUP(B31,'Key Map'!$J$3:$K$262,1,FALSE))</f>
        <v/>
      </c>
      <c r="D31" s="11" t="str">
        <f>IF(ISERROR(VLOOKUP(B31,'Key Map'!$J$3:$K$262,2,FALSE)),"",VLOOKUP(B31,'Key Map'!$J$3:$K$262,2,FALSE))</f>
        <v/>
      </c>
      <c r="E31" t="str">
        <f t="shared" si="0"/>
        <v>0,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2" spans="2:5" x14ac:dyDescent="0.25">
      <c r="B32">
        <v>30</v>
      </c>
      <c r="C32" s="11" t="str">
        <f>IF(ISERROR(VLOOKUP(B32,'Key Map'!$J$3:$K$262,1,FALSE)),"",VLOOKUP(B32,'Key Map'!$J$3:$K$262,1,FALSE))</f>
        <v/>
      </c>
      <c r="D32" s="11" t="str">
        <f>IF(ISERROR(VLOOKUP(B32,'Key Map'!$J$3:$K$262,2,FALSE)),"",VLOOKUP(B32,'Key Map'!$J$3:$K$262,2,FALSE))</f>
        <v/>
      </c>
      <c r="E32" t="str">
        <f t="shared" si="0"/>
        <v>0,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3" spans="2:5" x14ac:dyDescent="0.25">
      <c r="B33">
        <v>31</v>
      </c>
      <c r="C33" s="11" t="str">
        <f>IF(ISERROR(VLOOKUP(B33,'Key Map'!$J$3:$K$262,1,FALSE)),"",VLOOKUP(B33,'Key Map'!$J$3:$K$262,1,FALSE))</f>
        <v/>
      </c>
      <c r="D33" s="11" t="str">
        <f>IF(ISERROR(VLOOKUP(B33,'Key Map'!$J$3:$K$262,2,FALSE)),"",VLOOKUP(B33,'Key Map'!$J$3:$K$262,2,FALSE))</f>
        <v/>
      </c>
      <c r="E33" t="str">
        <f t="shared" si="0"/>
        <v>0,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4" spans="2:5" x14ac:dyDescent="0.25">
      <c r="B34">
        <v>32</v>
      </c>
      <c r="C34" s="11">
        <f>IF(ISERROR(VLOOKUP(B34,'Key Map'!$J$3:$K$262,1,FALSE)),"",VLOOKUP(B34,'Key Map'!$J$3:$K$262,1,FALSE))</f>
        <v>32</v>
      </c>
      <c r="D34" s="11">
        <f>IF(ISERROR(VLOOKUP(B34,'Key Map'!$J$3:$K$262,2,FALSE)),"",VLOOKUP(B34,'Key Map'!$J$3:$K$262,2,FALSE))</f>
        <v>80</v>
      </c>
      <c r="E34" t="str">
        <f t="shared" si="0"/>
        <v>80,226,190,230,229,228,195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5" spans="2:5" x14ac:dyDescent="0.25">
      <c r="B35">
        <v>33</v>
      </c>
      <c r="C35" s="11">
        <f>IF(ISERROR(VLOOKUP(B35,'Key Map'!$J$3:$K$262,1,FALSE)),"",VLOOKUP(B35,'Key Map'!$J$3:$K$262,1,FALSE))</f>
        <v>33</v>
      </c>
      <c r="D35" s="11">
        <f>IF(ISERROR(VLOOKUP(B35,'Key Map'!$J$3:$K$262,2,FALSE)),"",VLOOKUP(B35,'Key Map'!$J$3:$K$262,2,FALSE))</f>
        <v>226</v>
      </c>
      <c r="E35" t="str">
        <f t="shared" si="0"/>
        <v>226,190,230,229,228,195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6" spans="2:5" x14ac:dyDescent="0.25">
      <c r="B36">
        <v>34</v>
      </c>
      <c r="C36" s="11">
        <f>IF(ISERROR(VLOOKUP(B36,'Key Map'!$J$3:$K$262,1,FALSE)),"",VLOOKUP(B36,'Key Map'!$J$3:$K$262,1,FALSE))</f>
        <v>34</v>
      </c>
      <c r="D36" s="11">
        <f>IF(ISERROR(VLOOKUP(B36,'Key Map'!$J$3:$K$262,2,FALSE)),"",VLOOKUP(B36,'Key Map'!$J$3:$K$262,2,FALSE))</f>
        <v>190</v>
      </c>
      <c r="E36" t="str">
        <f t="shared" si="0"/>
        <v>190,230,229,228,195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7" spans="2:5" x14ac:dyDescent="0.25">
      <c r="B37">
        <v>35</v>
      </c>
      <c r="C37" s="11">
        <f>IF(ISERROR(VLOOKUP(B37,'Key Map'!$J$3:$K$262,1,FALSE)),"",VLOOKUP(B37,'Key Map'!$J$3:$K$262,1,FALSE))</f>
        <v>35</v>
      </c>
      <c r="D37" s="11">
        <f>IF(ISERROR(VLOOKUP(B37,'Key Map'!$J$3:$K$262,2,FALSE)),"",VLOOKUP(B37,'Key Map'!$J$3:$K$262,2,FALSE))</f>
        <v>230</v>
      </c>
      <c r="E37" t="str">
        <f t="shared" si="0"/>
        <v>230,229,228,195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8" spans="2:5" x14ac:dyDescent="0.25">
      <c r="B38">
        <v>36</v>
      </c>
      <c r="C38" s="11">
        <f>IF(ISERROR(VLOOKUP(B38,'Key Map'!$J$3:$K$262,1,FALSE)),"",VLOOKUP(B38,'Key Map'!$J$3:$K$262,1,FALSE))</f>
        <v>36</v>
      </c>
      <c r="D38" s="11">
        <f>IF(ISERROR(VLOOKUP(B38,'Key Map'!$J$3:$K$262,2,FALSE)),"",VLOOKUP(B38,'Key Map'!$J$3:$K$262,2,FALSE))</f>
        <v>229</v>
      </c>
      <c r="E38" t="str">
        <f t="shared" si="0"/>
        <v>229,228,195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39" spans="2:5" x14ac:dyDescent="0.25">
      <c r="B39">
        <v>37</v>
      </c>
      <c r="C39" s="11">
        <f>IF(ISERROR(VLOOKUP(B39,'Key Map'!$J$3:$K$262,1,FALSE)),"",VLOOKUP(B39,'Key Map'!$J$3:$K$262,1,FALSE))</f>
        <v>37</v>
      </c>
      <c r="D39" s="11">
        <f>IF(ISERROR(VLOOKUP(B39,'Key Map'!$J$3:$K$262,2,FALSE)),"",VLOOKUP(B39,'Key Map'!$J$3:$K$262,2,FALSE))</f>
        <v>228</v>
      </c>
      <c r="E39" t="str">
        <f t="shared" si="0"/>
        <v>228,195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0" spans="2:5" x14ac:dyDescent="0.25">
      <c r="B40">
        <v>38</v>
      </c>
      <c r="C40" s="11">
        <f>IF(ISERROR(VLOOKUP(B40,'Key Map'!$J$3:$K$262,1,FALSE)),"",VLOOKUP(B40,'Key Map'!$J$3:$K$262,1,FALSE))</f>
        <v>38</v>
      </c>
      <c r="D40" s="11">
        <f>IF(ISERROR(VLOOKUP(B40,'Key Map'!$J$3:$K$262,2,FALSE)),"",VLOOKUP(B40,'Key Map'!$J$3:$K$262,2,FALSE))</f>
        <v>195</v>
      </c>
      <c r="E40" t="str">
        <f t="shared" si="0"/>
        <v>195,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1" spans="2:5" x14ac:dyDescent="0.25">
      <c r="B41">
        <v>39</v>
      </c>
      <c r="C41" s="11">
        <f>IF(ISERROR(VLOOKUP(B41,'Key Map'!$J$3:$K$262,1,FALSE)),"",VLOOKUP(B41,'Key Map'!$J$3:$K$262,1,FALSE))</f>
        <v>39</v>
      </c>
      <c r="D41" s="11">
        <f>IF(ISERROR(VLOOKUP(B41,'Key Map'!$J$3:$K$262,2,FALSE)),"",VLOOKUP(B41,'Key Map'!$J$3:$K$262,2,FALSE))</f>
        <v>62</v>
      </c>
      <c r="E41" t="str">
        <f t="shared" si="0"/>
        <v>62,233,234,224,235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2" spans="2:5" x14ac:dyDescent="0.25">
      <c r="B42">
        <v>40</v>
      </c>
      <c r="C42" s="11">
        <f>IF(ISERROR(VLOOKUP(B42,'Key Map'!$J$3:$K$262,1,FALSE)),"",VLOOKUP(B42,'Key Map'!$J$3:$K$262,1,FALSE))</f>
        <v>40</v>
      </c>
      <c r="D42" s="11">
        <f>IF(ISERROR(VLOOKUP(B42,'Key Map'!$J$3:$K$262,2,FALSE)),"",VLOOKUP(B42,'Key Map'!$J$3:$K$262,2,FALSE))</f>
        <v>233</v>
      </c>
      <c r="E42" t="str">
        <f t="shared" si="0"/>
        <v>233,234,224,235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3" spans="2:5" x14ac:dyDescent="0.25">
      <c r="B43">
        <v>41</v>
      </c>
      <c r="C43" s="11">
        <f>IF(ISERROR(VLOOKUP(B43,'Key Map'!$J$3:$K$262,1,FALSE)),"",VLOOKUP(B43,'Key Map'!$J$3:$K$262,1,FALSE))</f>
        <v>41</v>
      </c>
      <c r="D43" s="11">
        <f>IF(ISERROR(VLOOKUP(B43,'Key Map'!$J$3:$K$262,2,FALSE)),"",VLOOKUP(B43,'Key Map'!$J$3:$K$262,2,FALSE))</f>
        <v>234</v>
      </c>
      <c r="E43" t="str">
        <f t="shared" si="0"/>
        <v>234,224,235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4" spans="2:5" x14ac:dyDescent="0.25">
      <c r="B44">
        <v>42</v>
      </c>
      <c r="C44" s="11">
        <f>IF(ISERROR(VLOOKUP(B44,'Key Map'!$J$3:$K$262,1,FALSE)),"",VLOOKUP(B44,'Key Map'!$J$3:$K$262,1,FALSE))</f>
        <v>42</v>
      </c>
      <c r="D44" s="11">
        <f>IF(ISERROR(VLOOKUP(B44,'Key Map'!$J$3:$K$262,2,FALSE)),"",VLOOKUP(B44,'Key Map'!$J$3:$K$262,2,FALSE))</f>
        <v>224</v>
      </c>
      <c r="E44" t="str">
        <f t="shared" si="0"/>
        <v>224,235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5" spans="2:5" x14ac:dyDescent="0.25">
      <c r="B45">
        <v>43</v>
      </c>
      <c r="C45" s="11">
        <f>IF(ISERROR(VLOOKUP(B45,'Key Map'!$J$3:$K$262,1,FALSE)),"",VLOOKUP(B45,'Key Map'!$J$3:$K$262,1,FALSE))</f>
        <v>43</v>
      </c>
      <c r="D45" s="11">
        <f>IF(ISERROR(VLOOKUP(B45,'Key Map'!$J$3:$K$262,2,FALSE)),"",VLOOKUP(B45,'Key Map'!$J$3:$K$262,2,FALSE))</f>
        <v>235</v>
      </c>
      <c r="E45" t="str">
        <f t="shared" si="0"/>
        <v>235,90,103,26,91,106,98,34,102,101,100,99,67,96,105,188,60,0,107,0,219,162,178,147,212,181,133,180,179,176,137,185,186,183,217,144,138,135,130,132,182,163,192,211,134,213,160,214,139,0,11,0,231,0,50,19,84,53,5,52,51,48,9,57,58,55,89,16,10,7,2,4,54,35,64,83,6,85,32,86,0,227,0,0,0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6" spans="2:5" x14ac:dyDescent="0.25">
      <c r="B46">
        <v>44</v>
      </c>
      <c r="C46" s="11">
        <f>IF(ISERROR(VLOOKUP(B46,'Key Map'!$J$3:$K$262,1,FALSE)),"",VLOOKUP(B46,'Key Map'!$J$3:$K$262,1,FALSE))</f>
        <v>44</v>
      </c>
      <c r="D46" s="11">
        <f>IF(ISERROR(VLOOKUP(B46,'Key Map'!$J$3:$K$262,2,FALSE)),"",VLOOKUP(B46,'Key Map'!$J$3:$K$262,2,FALSE))</f>
        <v>90</v>
      </c>
      <c r="E46" t="str">
        <f t="shared" si="0"/>
        <v>90,103,26,91,106,98,34,102,101,100,99,67,96,105,188,60,0,107,0,219,162,178,147,212,181,133,180,179,176,137,185,186,183,217,144,138,135,130,132,182,163,192,211,134,213,160,214,139,0,11,0,231,0,50,19,84,53,5,52,51,48,9,57,58,55,89,16,10,7,2,4,54,35,64,83,6,85,32,86,0,227,0,0,0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7" spans="2:5" x14ac:dyDescent="0.25">
      <c r="B47">
        <v>45</v>
      </c>
      <c r="C47" s="11">
        <f>IF(ISERROR(VLOOKUP(B47,'Key Map'!$J$3:$K$262,1,FALSE)),"",VLOOKUP(B47,'Key Map'!$J$3:$K$262,1,FALSE))</f>
        <v>45</v>
      </c>
      <c r="D47" s="11">
        <f>IF(ISERROR(VLOOKUP(B47,'Key Map'!$J$3:$K$262,2,FALSE)),"",VLOOKUP(B47,'Key Map'!$J$3:$K$262,2,FALSE))</f>
        <v>103</v>
      </c>
      <c r="E47" t="str">
        <f t="shared" si="0"/>
        <v>103,26,91,106,98,34,102,101,100,99,67,96,105,188,60,0,107,0,219,162,178,147,212,181,133,180,179,176,137,185,186,183,217,144,138,135,130,132,182,163,192,211,134,213,160,214,139,0,11,0,231,0,50,19,84,53,5,52,51,48,9,57,58,55,89,16,10,7,2,4,54,35,64,83,6,85,32,86,0,227,0,0,0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8" spans="2:5" x14ac:dyDescent="0.25">
      <c r="B48">
        <v>46</v>
      </c>
      <c r="C48" s="11">
        <f>IF(ISERROR(VLOOKUP(B48,'Key Map'!$J$3:$K$262,1,FALSE)),"",VLOOKUP(B48,'Key Map'!$J$3:$K$262,1,FALSE))</f>
        <v>46</v>
      </c>
      <c r="D48" s="11">
        <f>IF(ISERROR(VLOOKUP(B48,'Key Map'!$J$3:$K$262,2,FALSE)),"",VLOOKUP(B48,'Key Map'!$J$3:$K$262,2,FALSE))</f>
        <v>26</v>
      </c>
      <c r="E48" t="str">
        <f t="shared" si="0"/>
        <v>26,91,106,98,34,102,101,100,99,67,96,105,188,60,0,107,0,219,162,178,147,212,181,133,180,179,176,137,185,186,183,217,144,138,135,130,132,182,163,192,211,134,213,160,214,139,0,11,0,231,0,50,19,84,53,5,52,51,48,9,57,58,55,89,16,10,7,2,4,54,35,64,83,6,85,32,86,0,227,0,0,0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49" spans="1:5" x14ac:dyDescent="0.25">
      <c r="A49" t="str">
        <f>CHAR(B49)</f>
        <v>/</v>
      </c>
      <c r="B49">
        <v>47</v>
      </c>
      <c r="C49" s="11">
        <f>IF(ISERROR(VLOOKUP(B49,'Key Map'!$J$3:$K$262,1,FALSE)),"",VLOOKUP(B49,'Key Map'!$J$3:$K$262,1,FALSE))</f>
        <v>47</v>
      </c>
      <c r="D49" s="11">
        <f>IF(ISERROR(VLOOKUP(B49,'Key Map'!$J$3:$K$262,2,FALSE)),"",VLOOKUP(B49,'Key Map'!$J$3:$K$262,2,FALSE))</f>
        <v>91</v>
      </c>
      <c r="E49" t="str">
        <f t="shared" si="0"/>
        <v>91,106,98,34,102,101,100,99,67,96,105,188,60,0,107,0,219,162,178,147,212,181,133,180,179,176,137,185,186,183,217,144,138,135,130,132,182,163,192,211,134,213,160,214,139,0,11,0,231,0,50,19,84,53,5,52,51,48,9,57,58,55,89,16,10,7,2,4,54,35,64,83,6,85,32,86,0,227,0,0,0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0" spans="1:5" x14ac:dyDescent="0.25">
      <c r="A50" t="str">
        <f t="shared" ref="A50:A113" si="1">CHAR(B50)</f>
        <v>0</v>
      </c>
      <c r="B50">
        <v>48</v>
      </c>
      <c r="C50" s="11">
        <f>IF(ISERROR(VLOOKUP(B50,'Key Map'!$J$3:$K$262,1,FALSE)),"",VLOOKUP(B50,'Key Map'!$J$3:$K$262,1,FALSE))</f>
        <v>48</v>
      </c>
      <c r="D50" s="11">
        <f>IF(ISERROR(VLOOKUP(B50,'Key Map'!$J$3:$K$262,2,FALSE)),"",VLOOKUP(B50,'Key Map'!$J$3:$K$262,2,FALSE))</f>
        <v>106</v>
      </c>
      <c r="E50" t="str">
        <f t="shared" si="0"/>
        <v>106,98,34,102,101,100,99,67,96,105,188,60,0,107,0,219,162,178,147,212,181,133,180,179,176,137,185,186,183,217,144,138,135,130,132,182,163,192,211,134,213,160,214,139,0,11,0,231,0,50,19,84,53,5,52,51,48,9,57,58,55,89,16,10,7,2,4,54,35,64,83,6,85,32,86,0,227,0,0,0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1" spans="1:5" x14ac:dyDescent="0.25">
      <c r="A51" t="str">
        <f t="shared" si="1"/>
        <v>1</v>
      </c>
      <c r="B51">
        <v>49</v>
      </c>
      <c r="C51" s="11">
        <f>IF(ISERROR(VLOOKUP(B51,'Key Map'!$J$3:$K$262,1,FALSE)),"",VLOOKUP(B51,'Key Map'!$J$3:$K$262,1,FALSE))</f>
        <v>49</v>
      </c>
      <c r="D51" s="11">
        <f>IF(ISERROR(VLOOKUP(B51,'Key Map'!$J$3:$K$262,2,FALSE)),"",VLOOKUP(B51,'Key Map'!$J$3:$K$262,2,FALSE))</f>
        <v>98</v>
      </c>
      <c r="E51" t="str">
        <f t="shared" si="0"/>
        <v>98,34,102,101,100,99,67,96,105,188,60,0,107,0,219,162,178,147,212,181,133,180,179,176,137,185,186,183,217,144,138,135,130,132,182,163,192,211,134,213,160,214,139,0,11,0,231,0,50,19,84,53,5,52,51,48,9,57,58,55,89,16,10,7,2,4,54,35,64,83,6,85,32,86,0,227,0,0,0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2" spans="1:5" x14ac:dyDescent="0.25">
      <c r="A52" t="str">
        <f t="shared" si="1"/>
        <v>2</v>
      </c>
      <c r="B52">
        <v>50</v>
      </c>
      <c r="C52" s="11">
        <f>IF(ISERROR(VLOOKUP(B52,'Key Map'!$J$3:$K$262,1,FALSE)),"",VLOOKUP(B52,'Key Map'!$J$3:$K$262,1,FALSE))</f>
        <v>50</v>
      </c>
      <c r="D52" s="11">
        <f>IF(ISERROR(VLOOKUP(B52,'Key Map'!$J$3:$K$262,2,FALSE)),"",VLOOKUP(B52,'Key Map'!$J$3:$K$262,2,FALSE))</f>
        <v>34</v>
      </c>
      <c r="E52" t="str">
        <f t="shared" si="0"/>
        <v>34,102,101,100,99,67,96,105,188,60,0,107,0,219,162,178,147,212,181,133,180,179,176,137,185,186,183,217,144,138,135,130,132,182,163,192,211,134,213,160,214,139,0,11,0,231,0,50,19,84,53,5,52,51,48,9,57,58,55,89,16,10,7,2,4,54,35,64,83,6,85,32,86,0,227,0,0,0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3" spans="1:5" x14ac:dyDescent="0.25">
      <c r="A53" t="str">
        <f t="shared" si="1"/>
        <v>3</v>
      </c>
      <c r="B53">
        <v>51</v>
      </c>
      <c r="C53" s="11">
        <f>IF(ISERROR(VLOOKUP(B53,'Key Map'!$J$3:$K$262,1,FALSE)),"",VLOOKUP(B53,'Key Map'!$J$3:$K$262,1,FALSE))</f>
        <v>51</v>
      </c>
      <c r="D53" s="11">
        <f>IF(ISERROR(VLOOKUP(B53,'Key Map'!$J$3:$K$262,2,FALSE)),"",VLOOKUP(B53,'Key Map'!$J$3:$K$262,2,FALSE))</f>
        <v>102</v>
      </c>
      <c r="E53" t="str">
        <f t="shared" si="0"/>
        <v>102,101,100,99,67,96,105,188,60,0,107,0,219,162,178,147,212,181,133,180,179,176,137,185,186,183,217,144,138,135,130,132,182,163,192,211,134,213,160,214,139,0,11,0,231,0,50,19,84,53,5,52,51,48,9,57,58,55,89,16,10,7,2,4,54,35,64,83,6,85,32,86,0,227,0,0,0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4" spans="1:5" x14ac:dyDescent="0.25">
      <c r="A54" t="str">
        <f t="shared" si="1"/>
        <v>4</v>
      </c>
      <c r="B54">
        <v>52</v>
      </c>
      <c r="C54" s="11">
        <f>IF(ISERROR(VLOOKUP(B54,'Key Map'!$J$3:$K$262,1,FALSE)),"",VLOOKUP(B54,'Key Map'!$J$3:$K$262,1,FALSE))</f>
        <v>52</v>
      </c>
      <c r="D54" s="11">
        <f>IF(ISERROR(VLOOKUP(B54,'Key Map'!$J$3:$K$262,2,FALSE)),"",VLOOKUP(B54,'Key Map'!$J$3:$K$262,2,FALSE))</f>
        <v>101</v>
      </c>
      <c r="E54" t="str">
        <f t="shared" si="0"/>
        <v>101,100,99,67,96,105,188,60,0,107,0,219,162,178,147,212,181,133,180,179,176,137,185,186,183,217,144,138,135,130,132,182,163,192,211,134,213,160,214,139,0,11,0,231,0,50,19,84,53,5,52,51,48,9,57,58,55,89,16,10,7,2,4,54,35,64,83,6,85,32,86,0,227,0,0,0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5" spans="1:5" x14ac:dyDescent="0.25">
      <c r="A55" t="str">
        <f t="shared" si="1"/>
        <v>5</v>
      </c>
      <c r="B55">
        <v>53</v>
      </c>
      <c r="C55" s="11">
        <f>IF(ISERROR(VLOOKUP(B55,'Key Map'!$J$3:$K$262,1,FALSE)),"",VLOOKUP(B55,'Key Map'!$J$3:$K$262,1,FALSE))</f>
        <v>53</v>
      </c>
      <c r="D55" s="11">
        <f>IF(ISERROR(VLOOKUP(B55,'Key Map'!$J$3:$K$262,2,FALSE)),"",VLOOKUP(B55,'Key Map'!$J$3:$K$262,2,FALSE))</f>
        <v>100</v>
      </c>
      <c r="E55" t="str">
        <f t="shared" si="0"/>
        <v>100,99,67,96,105,188,60,0,107,0,219,162,178,147,212,181,133,180,179,176,137,185,186,183,217,144,138,135,130,132,182,163,192,211,134,213,160,214,139,0,11,0,231,0,50,19,84,53,5,52,51,48,9,57,58,55,89,16,10,7,2,4,54,35,64,83,6,85,32,86,0,227,0,0,0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6" spans="1:5" x14ac:dyDescent="0.25">
      <c r="A56" t="str">
        <f t="shared" si="1"/>
        <v>6</v>
      </c>
      <c r="B56">
        <v>54</v>
      </c>
      <c r="C56" s="11">
        <f>IF(ISERROR(VLOOKUP(B56,'Key Map'!$J$3:$K$262,1,FALSE)),"",VLOOKUP(B56,'Key Map'!$J$3:$K$262,1,FALSE))</f>
        <v>54</v>
      </c>
      <c r="D56" s="11">
        <f>IF(ISERROR(VLOOKUP(B56,'Key Map'!$J$3:$K$262,2,FALSE)),"",VLOOKUP(B56,'Key Map'!$J$3:$K$262,2,FALSE))</f>
        <v>99</v>
      </c>
      <c r="E56" t="str">
        <f t="shared" si="0"/>
        <v>99,67,96,105,188,60,0,107,0,219,162,178,147,212,181,133,180,179,176,137,185,186,183,217,144,138,135,130,132,182,163,192,211,134,213,160,214,139,0,11,0,231,0,50,19,84,53,5,52,51,48,9,57,58,55,89,16,10,7,2,4,54,35,64,83,6,85,32,86,0,227,0,0,0</v>
      </c>
    </row>
    <row r="57" spans="1:5" x14ac:dyDescent="0.25">
      <c r="A57" t="str">
        <f t="shared" si="1"/>
        <v>7</v>
      </c>
      <c r="B57">
        <v>55</v>
      </c>
      <c r="C57" s="11">
        <f>IF(ISERROR(VLOOKUP(B57,'Key Map'!$J$3:$K$262,1,FALSE)),"",VLOOKUP(B57,'Key Map'!$J$3:$K$262,1,FALSE))</f>
        <v>55</v>
      </c>
      <c r="D57" s="11">
        <f>IF(ISERROR(VLOOKUP(B57,'Key Map'!$J$3:$K$262,2,FALSE)),"",VLOOKUP(B57,'Key Map'!$J$3:$K$262,2,FALSE))</f>
        <v>67</v>
      </c>
      <c r="E57" t="str">
        <f t="shared" si="0"/>
        <v>67,96,105,188,60,0,107,0,219,162,178,147,212,181,133,180,179,176,137,185,186,183,217,144,138,135,130,132,182,163,192,211,134,213,160,214,139,0,11,0,231,0,50,19,84,53,5,52,51,48,9,57,58,55,89,16,10,7,2,4,54,35,64,83,6,85,32,86,0,227,0,0,0</v>
      </c>
    </row>
    <row r="58" spans="1:5" x14ac:dyDescent="0.25">
      <c r="A58" t="str">
        <f t="shared" si="1"/>
        <v>8</v>
      </c>
      <c r="B58">
        <v>56</v>
      </c>
      <c r="C58" s="11">
        <f>IF(ISERROR(VLOOKUP(B58,'Key Map'!$J$3:$K$262,1,FALSE)),"",VLOOKUP(B58,'Key Map'!$J$3:$K$262,1,FALSE))</f>
        <v>56</v>
      </c>
      <c r="D58" s="11">
        <f>IF(ISERROR(VLOOKUP(B58,'Key Map'!$J$3:$K$262,2,FALSE)),"",VLOOKUP(B58,'Key Map'!$J$3:$K$262,2,FALSE))</f>
        <v>96</v>
      </c>
      <c r="E58" t="str">
        <f t="shared" si="0"/>
        <v>96,105,188,60,0,107,0,219,162,178,147,212,181,133,180,179,176,137,185,186,183,217,144,138,135,130,132,182,163,192,211,134,213,160,214,139,0,11,0,231,0,50,19,84,53,5,52,51,48,9,57,58,55,89,16,10,7,2,4,54,35,64,83,6,85,32,86,0,227,0,0,0</v>
      </c>
    </row>
    <row r="59" spans="1:5" x14ac:dyDescent="0.25">
      <c r="A59" t="str">
        <f t="shared" si="1"/>
        <v>9</v>
      </c>
      <c r="B59">
        <v>57</v>
      </c>
      <c r="C59" s="11">
        <f>IF(ISERROR(VLOOKUP(B59,'Key Map'!$J$3:$K$262,1,FALSE)),"",VLOOKUP(B59,'Key Map'!$J$3:$K$262,1,FALSE))</f>
        <v>57</v>
      </c>
      <c r="D59" s="11">
        <f>IF(ISERROR(VLOOKUP(B59,'Key Map'!$J$3:$K$262,2,FALSE)),"",VLOOKUP(B59,'Key Map'!$J$3:$K$262,2,FALSE))</f>
        <v>105</v>
      </c>
      <c r="E59" t="str">
        <f t="shared" si="0"/>
        <v>105,188,60,0,107,0,219,162,178,147,212,181,133,180,179,176,137,185,186,183,217,144,138,135,130,132,182,163,192,211,134,213,160,214,139,0,11,0,231,0,50,19,84,53,5,52,51,48,9,57,58,55,89,16,10,7,2,4,54,35,64,83,6,85,32,86,0,227,0,0,0</v>
      </c>
    </row>
    <row r="60" spans="1:5" x14ac:dyDescent="0.25">
      <c r="A60" t="str">
        <f t="shared" si="1"/>
        <v>:</v>
      </c>
      <c r="B60">
        <v>58</v>
      </c>
      <c r="C60" s="11">
        <f>IF(ISERROR(VLOOKUP(B60,'Key Map'!$J$3:$K$262,1,FALSE)),"",VLOOKUP(B60,'Key Map'!$J$3:$K$262,1,FALSE))</f>
        <v>58</v>
      </c>
      <c r="D60" s="11">
        <f>IF(ISERROR(VLOOKUP(B60,'Key Map'!$J$3:$K$262,2,FALSE)),"",VLOOKUP(B60,'Key Map'!$J$3:$K$262,2,FALSE))</f>
        <v>188</v>
      </c>
      <c r="E60" t="str">
        <f t="shared" si="0"/>
        <v>188,60,0,107,0,219,162,178,147,212,181,133,180,179,176,137,185,186,183,217,144,138,135,130,132,182,163,192,211,134,213,160,214,139,0,11,0,231,0,50,19,84,53,5,52,51,48,9,57,58,55,89,16,10,7,2,4,54,35,64,83,6,85,32,86,0,227,0,0,0</v>
      </c>
    </row>
    <row r="61" spans="1:5" x14ac:dyDescent="0.25">
      <c r="A61" t="str">
        <f t="shared" si="1"/>
        <v>;</v>
      </c>
      <c r="B61">
        <v>59</v>
      </c>
      <c r="C61" s="11">
        <f>IF(ISERROR(VLOOKUP(B61,'Key Map'!$J$3:$K$262,1,FALSE)),"",VLOOKUP(B61,'Key Map'!$J$3:$K$262,1,FALSE))</f>
        <v>59</v>
      </c>
      <c r="D61" s="11">
        <f>IF(ISERROR(VLOOKUP(B61,'Key Map'!$J$3:$K$262,2,FALSE)),"",VLOOKUP(B61,'Key Map'!$J$3:$K$262,2,FALSE))</f>
        <v>60</v>
      </c>
      <c r="E61" t="str">
        <f t="shared" si="0"/>
        <v>60,0,107,0,219,162,178,147,212,181,133,180,179,176,137,185,186,183,217,144,138,135,130,132,182,163,192,211,134,213,160,214,139,0,11,0,231,0,50,19,84,53,5,52,51,48,9,57,58,55,89,16,10,7,2,4,54,35,64,83,6,85,32,86,0,227,0,0,0</v>
      </c>
    </row>
    <row r="62" spans="1:5" x14ac:dyDescent="0.25">
      <c r="A62" t="str">
        <f t="shared" si="1"/>
        <v>&lt;</v>
      </c>
      <c r="B62">
        <v>60</v>
      </c>
      <c r="C62" s="11" t="str">
        <f>IF(ISERROR(VLOOKUP(B62,'Key Map'!$J$3:$K$262,1,FALSE)),"",VLOOKUP(B62,'Key Map'!$J$3:$K$262,1,FALSE))</f>
        <v/>
      </c>
      <c r="D62" s="11" t="str">
        <f>IF(ISERROR(VLOOKUP(B62,'Key Map'!$J$3:$K$262,2,FALSE)),"",VLOOKUP(B62,'Key Map'!$J$3:$K$262,2,FALSE))</f>
        <v/>
      </c>
      <c r="E62" t="str">
        <f t="shared" si="0"/>
        <v>0,107,0,219,162,178,147,212,181,133,180,179,176,137,185,186,183,217,144,138,135,130,132,182,163,192,211,134,213,160,214,139,0,11,0,231,0,50,19,84,53,5,52,51,48,9,57,58,55,89,16,10,7,2,4,54,35,64,83,6,85,32,86,0,227,0,0,0</v>
      </c>
    </row>
    <row r="63" spans="1:5" x14ac:dyDescent="0.25">
      <c r="A63" t="str">
        <f t="shared" si="1"/>
        <v>=</v>
      </c>
      <c r="B63">
        <v>61</v>
      </c>
      <c r="C63" s="11">
        <f>IF(ISERROR(VLOOKUP(B63,'Key Map'!$J$3:$K$262,1,FALSE)),"",VLOOKUP(B63,'Key Map'!$J$3:$K$262,1,FALSE))</f>
        <v>61</v>
      </c>
      <c r="D63" s="11">
        <f>IF(ISERROR(VLOOKUP(B63,'Key Map'!$J$3:$K$262,2,FALSE)),"",VLOOKUP(B63,'Key Map'!$J$3:$K$262,2,FALSE))</f>
        <v>107</v>
      </c>
      <c r="E63" t="str">
        <f t="shared" si="0"/>
        <v>107,0,219,162,178,147,212,181,133,180,179,176,137,185,186,183,217,144,138,135,130,132,182,163,192,211,134,213,160,214,139,0,11,0,231,0,50,19,84,53,5,52,51,48,9,57,58,55,89,16,10,7,2,4,54,35,64,83,6,85,32,86,0,227,0,0,0</v>
      </c>
    </row>
    <row r="64" spans="1:5" x14ac:dyDescent="0.25">
      <c r="A64" t="str">
        <f t="shared" si="1"/>
        <v>&gt;</v>
      </c>
      <c r="B64">
        <v>62</v>
      </c>
      <c r="C64" s="11" t="str">
        <f>IF(ISERROR(VLOOKUP(B64,'Key Map'!$J$3:$K$262,1,FALSE)),"",VLOOKUP(B64,'Key Map'!$J$3:$K$262,1,FALSE))</f>
        <v/>
      </c>
      <c r="D64" s="11" t="str">
        <f>IF(ISERROR(VLOOKUP(B64,'Key Map'!$J$3:$K$262,2,FALSE)),"",VLOOKUP(B64,'Key Map'!$J$3:$K$262,2,FALSE))</f>
        <v/>
      </c>
      <c r="E64" t="str">
        <f t="shared" si="0"/>
        <v>0,219,162,178,147,212,181,133,180,179,176,137,185,186,183,217,144,138,135,130,132,182,163,192,211,134,213,160,214,139,0,11,0,231,0,50,19,84,53,5,52,51,48,9,57,58,55,89,16,10,7,2,4,54,35,64,83,6,85,32,86,0,227,0,0,0</v>
      </c>
    </row>
    <row r="65" spans="1:5" x14ac:dyDescent="0.25">
      <c r="A65" t="str">
        <f t="shared" si="1"/>
        <v>?</v>
      </c>
      <c r="B65">
        <v>63</v>
      </c>
      <c r="C65" s="11">
        <f>IF(ISERROR(VLOOKUP(B65,'Key Map'!$J$3:$K$262,1,FALSE)),"",VLOOKUP(B65,'Key Map'!$J$3:$K$262,1,FALSE))</f>
        <v>63</v>
      </c>
      <c r="D65" s="11">
        <f>IF(ISERROR(VLOOKUP(B65,'Key Map'!$J$3:$K$262,2,FALSE)),"",VLOOKUP(B65,'Key Map'!$J$3:$K$262,2,FALSE))</f>
        <v>219</v>
      </c>
      <c r="E65" t="str">
        <f t="shared" si="0"/>
        <v>219,162,178,147,212,181,133,180,179,176,137,185,186,183,217,144,138,135,130,132,182,163,192,211,134,213,160,214,139,0,11,0,231,0,50,19,84,53,5,52,51,48,9,57,58,55,89,16,10,7,2,4,54,35,64,83,6,85,32,86,0,227,0,0,0</v>
      </c>
    </row>
    <row r="66" spans="1:5" x14ac:dyDescent="0.25">
      <c r="A66" t="str">
        <f t="shared" si="1"/>
        <v>@</v>
      </c>
      <c r="B66">
        <v>64</v>
      </c>
      <c r="C66" s="11">
        <f>IF(ISERROR(VLOOKUP(B66,'Key Map'!$J$3:$K$262,1,FALSE)),"",VLOOKUP(B66,'Key Map'!$J$3:$K$262,1,FALSE))</f>
        <v>64</v>
      </c>
      <c r="D66" s="11">
        <f>IF(ISERROR(VLOOKUP(B66,'Key Map'!$J$3:$K$262,2,FALSE)),"",VLOOKUP(B66,'Key Map'!$J$3:$K$262,2,FALSE))</f>
        <v>162</v>
      </c>
      <c r="E66" t="str">
        <f t="shared" si="0"/>
        <v>162,178,147,212,181,133,180,179,176,137,185,186,183,217,144,138,135,130,132,182,163,192,211,134,213,160,214,139,0,11,0,231,0,50,19,84,53,5,52,51,48,9,57,58,55,89,16,10,7,2,4,54,35,64,83,6,85,32,86,0,227,0,0,0</v>
      </c>
    </row>
    <row r="67" spans="1:5" x14ac:dyDescent="0.25">
      <c r="A67" t="str">
        <f t="shared" si="1"/>
        <v>A</v>
      </c>
      <c r="B67">
        <v>65</v>
      </c>
      <c r="C67" s="11">
        <f>IF(ISERROR(VLOOKUP(B67,'Key Map'!$J$3:$K$262,1,FALSE)),"",VLOOKUP(B67,'Key Map'!$J$3:$K$262,1,FALSE))</f>
        <v>65</v>
      </c>
      <c r="D67" s="11">
        <f>IF(ISERROR(VLOOKUP(B67,'Key Map'!$J$3:$K$262,2,FALSE)),"",VLOOKUP(B67,'Key Map'!$J$3:$K$262,2,FALSE))</f>
        <v>178</v>
      </c>
      <c r="E67" t="str">
        <f t="shared" ref="E67:E128" si="2">IF(D67="","0"&amp;","&amp;E68,D67&amp;","&amp;E68)</f>
        <v>178,147,212,181,133,180,179,176,137,185,186,183,217,144,138,135,130,132,182,163,192,211,134,213,160,214,139,0,11,0,231,0,50,19,84,53,5,52,51,48,9,57,58,55,89,16,10,7,2,4,54,35,64,83,6,85,32,86,0,227,0,0,0</v>
      </c>
    </row>
    <row r="68" spans="1:5" x14ac:dyDescent="0.25">
      <c r="A68" t="str">
        <f t="shared" si="1"/>
        <v>B</v>
      </c>
      <c r="B68">
        <v>66</v>
      </c>
      <c r="C68" s="11">
        <f>IF(ISERROR(VLOOKUP(B68,'Key Map'!$J$3:$K$262,1,FALSE)),"",VLOOKUP(B68,'Key Map'!$J$3:$K$262,1,FALSE))</f>
        <v>66</v>
      </c>
      <c r="D68" s="11">
        <f>IF(ISERROR(VLOOKUP(B68,'Key Map'!$J$3:$K$262,2,FALSE)),"",VLOOKUP(B68,'Key Map'!$J$3:$K$262,2,FALSE))</f>
        <v>147</v>
      </c>
      <c r="E68" t="str">
        <f t="shared" si="2"/>
        <v>147,212,181,133,180,179,176,137,185,186,183,217,144,138,135,130,132,182,163,192,211,134,213,160,214,139,0,11,0,231,0,50,19,84,53,5,52,51,48,9,57,58,55,89,16,10,7,2,4,54,35,64,83,6,85,32,86,0,227,0,0,0</v>
      </c>
    </row>
    <row r="69" spans="1:5" x14ac:dyDescent="0.25">
      <c r="A69" t="str">
        <f t="shared" si="1"/>
        <v>C</v>
      </c>
      <c r="B69">
        <v>67</v>
      </c>
      <c r="C69" s="11">
        <f>IF(ISERROR(VLOOKUP(B69,'Key Map'!$J$3:$K$262,1,FALSE)),"",VLOOKUP(B69,'Key Map'!$J$3:$K$262,1,FALSE))</f>
        <v>67</v>
      </c>
      <c r="D69" s="11">
        <f>IF(ISERROR(VLOOKUP(B69,'Key Map'!$J$3:$K$262,2,FALSE)),"",VLOOKUP(B69,'Key Map'!$J$3:$K$262,2,FALSE))</f>
        <v>212</v>
      </c>
      <c r="E69" t="str">
        <f t="shared" si="2"/>
        <v>212,181,133,180,179,176,137,185,186,183,217,144,138,135,130,132,182,163,192,211,134,213,160,214,139,0,11,0,231,0,50,19,84,53,5,52,51,48,9,57,58,55,89,16,10,7,2,4,54,35,64,83,6,85,32,86,0,227,0,0,0</v>
      </c>
    </row>
    <row r="70" spans="1:5" x14ac:dyDescent="0.25">
      <c r="A70" t="str">
        <f t="shared" si="1"/>
        <v>D</v>
      </c>
      <c r="B70">
        <v>68</v>
      </c>
      <c r="C70" s="11">
        <f>IF(ISERROR(VLOOKUP(B70,'Key Map'!$J$3:$K$262,1,FALSE)),"",VLOOKUP(B70,'Key Map'!$J$3:$K$262,1,FALSE))</f>
        <v>68</v>
      </c>
      <c r="D70" s="11">
        <f>IF(ISERROR(VLOOKUP(B70,'Key Map'!$J$3:$K$262,2,FALSE)),"",VLOOKUP(B70,'Key Map'!$J$3:$K$262,2,FALSE))</f>
        <v>181</v>
      </c>
      <c r="E70" t="str">
        <f t="shared" si="2"/>
        <v>181,133,180,179,176,137,185,186,183,217,144,138,135,130,132,182,163,192,211,134,213,160,214,139,0,11,0,231,0,50,19,84,53,5,52,51,48,9,57,58,55,89,16,10,7,2,4,54,35,64,83,6,85,32,86,0,227,0,0,0</v>
      </c>
    </row>
    <row r="71" spans="1:5" x14ac:dyDescent="0.25">
      <c r="A71" t="str">
        <f t="shared" si="1"/>
        <v>E</v>
      </c>
      <c r="B71">
        <v>69</v>
      </c>
      <c r="C71" s="11">
        <f>IF(ISERROR(VLOOKUP(B71,'Key Map'!$J$3:$K$262,1,FALSE)),"",VLOOKUP(B71,'Key Map'!$J$3:$K$262,1,FALSE))</f>
        <v>69</v>
      </c>
      <c r="D71" s="11">
        <f>IF(ISERROR(VLOOKUP(B71,'Key Map'!$J$3:$K$262,2,FALSE)),"",VLOOKUP(B71,'Key Map'!$J$3:$K$262,2,FALSE))</f>
        <v>133</v>
      </c>
      <c r="E71" t="str">
        <f t="shared" si="2"/>
        <v>133,180,179,176,137,185,186,183,217,144,138,135,130,132,182,163,192,211,134,213,160,214,139,0,11,0,231,0,50,19,84,53,5,52,51,48,9,57,58,55,89,16,10,7,2,4,54,35,64,83,6,85,32,86,0,227,0,0,0</v>
      </c>
    </row>
    <row r="72" spans="1:5" x14ac:dyDescent="0.25">
      <c r="A72" t="str">
        <f t="shared" si="1"/>
        <v>F</v>
      </c>
      <c r="B72">
        <v>70</v>
      </c>
      <c r="C72" s="11">
        <f>IF(ISERROR(VLOOKUP(B72,'Key Map'!$J$3:$K$262,1,FALSE)),"",VLOOKUP(B72,'Key Map'!$J$3:$K$262,1,FALSE))</f>
        <v>70</v>
      </c>
      <c r="D72" s="11">
        <f>IF(ISERROR(VLOOKUP(B72,'Key Map'!$J$3:$K$262,2,FALSE)),"",VLOOKUP(B72,'Key Map'!$J$3:$K$262,2,FALSE))</f>
        <v>180</v>
      </c>
      <c r="E72" t="str">
        <f t="shared" si="2"/>
        <v>180,179,176,137,185,186,183,217,144,138,135,130,132,182,163,192,211,134,213,160,214,139,0,11,0,231,0,50,19,84,53,5,52,51,48,9,57,58,55,89,16,10,7,2,4,54,35,64,83,6,85,32,86,0,227,0,0,0</v>
      </c>
    </row>
    <row r="73" spans="1:5" x14ac:dyDescent="0.25">
      <c r="A73" t="str">
        <f t="shared" si="1"/>
        <v>G</v>
      </c>
      <c r="B73">
        <v>71</v>
      </c>
      <c r="C73" s="11">
        <f>IF(ISERROR(VLOOKUP(B73,'Key Map'!$J$3:$K$262,1,FALSE)),"",VLOOKUP(B73,'Key Map'!$J$3:$K$262,1,FALSE))</f>
        <v>71</v>
      </c>
      <c r="D73" s="11">
        <f>IF(ISERROR(VLOOKUP(B73,'Key Map'!$J$3:$K$262,2,FALSE)),"",VLOOKUP(B73,'Key Map'!$J$3:$K$262,2,FALSE))</f>
        <v>179</v>
      </c>
      <c r="E73" t="str">
        <f t="shared" si="2"/>
        <v>179,176,137,185,186,183,217,144,138,135,130,132,182,163,192,211,134,213,160,214,139,0,11,0,231,0,50,19,84,53,5,52,51,48,9,57,58,55,89,16,10,7,2,4,54,35,64,83,6,85,32,86,0,227,0,0,0</v>
      </c>
    </row>
    <row r="74" spans="1:5" x14ac:dyDescent="0.25">
      <c r="A74" t="str">
        <f t="shared" si="1"/>
        <v>H</v>
      </c>
      <c r="B74">
        <v>72</v>
      </c>
      <c r="C74" s="11">
        <f>IF(ISERROR(VLOOKUP(B74,'Key Map'!$J$3:$K$262,1,FALSE)),"",VLOOKUP(B74,'Key Map'!$J$3:$K$262,1,FALSE))</f>
        <v>72</v>
      </c>
      <c r="D74" s="11">
        <f>IF(ISERROR(VLOOKUP(B74,'Key Map'!$J$3:$K$262,2,FALSE)),"",VLOOKUP(B74,'Key Map'!$J$3:$K$262,2,FALSE))</f>
        <v>176</v>
      </c>
      <c r="E74" t="str">
        <f t="shared" si="2"/>
        <v>176,137,185,186,183,217,144,138,135,130,132,182,163,192,211,134,213,160,214,139,0,11,0,231,0,50,19,84,53,5,52,51,48,9,57,58,55,89,16,10,7,2,4,54,35,64,83,6,85,32,86,0,227,0,0,0</v>
      </c>
    </row>
    <row r="75" spans="1:5" x14ac:dyDescent="0.25">
      <c r="A75" t="str">
        <f t="shared" si="1"/>
        <v>I</v>
      </c>
      <c r="B75">
        <v>73</v>
      </c>
      <c r="C75" s="11">
        <f>IF(ISERROR(VLOOKUP(B75,'Key Map'!$J$3:$K$262,1,FALSE)),"",VLOOKUP(B75,'Key Map'!$J$3:$K$262,1,FALSE))</f>
        <v>73</v>
      </c>
      <c r="D75" s="11">
        <f>IF(ISERROR(VLOOKUP(B75,'Key Map'!$J$3:$K$262,2,FALSE)),"",VLOOKUP(B75,'Key Map'!$J$3:$K$262,2,FALSE))</f>
        <v>137</v>
      </c>
      <c r="E75" t="str">
        <f t="shared" si="2"/>
        <v>137,185,186,183,217,144,138,135,130,132,182,163,192,211,134,213,160,214,139,0,11,0,231,0,50,19,84,53,5,52,51,48,9,57,58,55,89,16,10,7,2,4,54,35,64,83,6,85,32,86,0,227,0,0,0</v>
      </c>
    </row>
    <row r="76" spans="1:5" x14ac:dyDescent="0.25">
      <c r="A76" t="str">
        <f t="shared" si="1"/>
        <v>J</v>
      </c>
      <c r="B76">
        <v>74</v>
      </c>
      <c r="C76" s="11">
        <f>IF(ISERROR(VLOOKUP(B76,'Key Map'!$J$3:$K$262,1,FALSE)),"",VLOOKUP(B76,'Key Map'!$J$3:$K$262,1,FALSE))</f>
        <v>74</v>
      </c>
      <c r="D76" s="11">
        <f>IF(ISERROR(VLOOKUP(B76,'Key Map'!$J$3:$K$262,2,FALSE)),"",VLOOKUP(B76,'Key Map'!$J$3:$K$262,2,FALSE))</f>
        <v>185</v>
      </c>
      <c r="E76" t="str">
        <f t="shared" si="2"/>
        <v>185,186,183,217,144,138,135,130,132,182,163,192,211,134,213,160,214,139,0,11,0,231,0,50,19,84,53,5,52,51,48,9,57,58,55,89,16,10,7,2,4,54,35,64,83,6,85,32,86,0,227,0,0,0</v>
      </c>
    </row>
    <row r="77" spans="1:5" x14ac:dyDescent="0.25">
      <c r="A77" t="str">
        <f t="shared" si="1"/>
        <v>K</v>
      </c>
      <c r="B77">
        <v>75</v>
      </c>
      <c r="C77" s="11">
        <f>IF(ISERROR(VLOOKUP(B77,'Key Map'!$J$3:$K$262,1,FALSE)),"",VLOOKUP(B77,'Key Map'!$J$3:$K$262,1,FALSE))</f>
        <v>75</v>
      </c>
      <c r="D77" s="11">
        <f>IF(ISERROR(VLOOKUP(B77,'Key Map'!$J$3:$K$262,2,FALSE)),"",VLOOKUP(B77,'Key Map'!$J$3:$K$262,2,FALSE))</f>
        <v>186</v>
      </c>
      <c r="E77" t="str">
        <f t="shared" si="2"/>
        <v>186,183,217,144,138,135,130,132,182,163,192,211,134,213,160,214,139,0,11,0,231,0,50,19,84,53,5,52,51,48,9,57,58,55,89,16,10,7,2,4,54,35,64,83,6,85,32,86,0,227,0,0,0</v>
      </c>
    </row>
    <row r="78" spans="1:5" x14ac:dyDescent="0.25">
      <c r="A78" t="str">
        <f t="shared" si="1"/>
        <v>L</v>
      </c>
      <c r="B78">
        <v>76</v>
      </c>
      <c r="C78" s="11">
        <f>IF(ISERROR(VLOOKUP(B78,'Key Map'!$J$3:$K$262,1,FALSE)),"",VLOOKUP(B78,'Key Map'!$J$3:$K$262,1,FALSE))</f>
        <v>76</v>
      </c>
      <c r="D78" s="11">
        <f>IF(ISERROR(VLOOKUP(B78,'Key Map'!$J$3:$K$262,2,FALSE)),"",VLOOKUP(B78,'Key Map'!$J$3:$K$262,2,FALSE))</f>
        <v>183</v>
      </c>
      <c r="E78" t="str">
        <f t="shared" si="2"/>
        <v>183,217,144,138,135,130,132,182,163,192,211,134,213,160,214,139,0,11,0,231,0,50,19,84,53,5,52,51,48,9,57,58,55,89,16,10,7,2,4,54,35,64,83,6,85,32,86,0,227,0,0,0</v>
      </c>
    </row>
    <row r="79" spans="1:5" x14ac:dyDescent="0.25">
      <c r="A79" t="str">
        <f t="shared" si="1"/>
        <v>M</v>
      </c>
      <c r="B79">
        <v>77</v>
      </c>
      <c r="C79" s="11">
        <f>IF(ISERROR(VLOOKUP(B79,'Key Map'!$J$3:$K$262,1,FALSE)),"",VLOOKUP(B79,'Key Map'!$J$3:$K$262,1,FALSE))</f>
        <v>77</v>
      </c>
      <c r="D79" s="11">
        <f>IF(ISERROR(VLOOKUP(B79,'Key Map'!$J$3:$K$262,2,FALSE)),"",VLOOKUP(B79,'Key Map'!$J$3:$K$262,2,FALSE))</f>
        <v>217</v>
      </c>
      <c r="E79" t="str">
        <f t="shared" si="2"/>
        <v>217,144,138,135,130,132,182,163,192,211,134,213,160,214,139,0,11,0,231,0,50,19,84,53,5,52,51,48,9,57,58,55,89,16,10,7,2,4,54,35,64,83,6,85,32,86,0,227,0,0,0</v>
      </c>
    </row>
    <row r="80" spans="1:5" x14ac:dyDescent="0.25">
      <c r="A80" t="str">
        <f t="shared" si="1"/>
        <v>N</v>
      </c>
      <c r="B80">
        <v>78</v>
      </c>
      <c r="C80" s="11">
        <f>IF(ISERROR(VLOOKUP(B80,'Key Map'!$J$3:$K$262,1,FALSE)),"",VLOOKUP(B80,'Key Map'!$J$3:$K$262,1,FALSE))</f>
        <v>78</v>
      </c>
      <c r="D80" s="11">
        <f>IF(ISERROR(VLOOKUP(B80,'Key Map'!$J$3:$K$262,2,FALSE)),"",VLOOKUP(B80,'Key Map'!$J$3:$K$262,2,FALSE))</f>
        <v>144</v>
      </c>
      <c r="E80" t="str">
        <f t="shared" si="2"/>
        <v>144,138,135,130,132,182,163,192,211,134,213,160,214,139,0,11,0,231,0,50,19,84,53,5,52,51,48,9,57,58,55,89,16,10,7,2,4,54,35,64,83,6,85,32,86,0,227,0,0,0</v>
      </c>
    </row>
    <row r="81" spans="1:5" x14ac:dyDescent="0.25">
      <c r="A81" t="str">
        <f t="shared" si="1"/>
        <v>O</v>
      </c>
      <c r="B81">
        <v>79</v>
      </c>
      <c r="C81" s="11">
        <f>IF(ISERROR(VLOOKUP(B81,'Key Map'!$J$3:$K$262,1,FALSE)),"",VLOOKUP(B81,'Key Map'!$J$3:$K$262,1,FALSE))</f>
        <v>79</v>
      </c>
      <c r="D81" s="11">
        <f>IF(ISERROR(VLOOKUP(B81,'Key Map'!$J$3:$K$262,2,FALSE)),"",VLOOKUP(B81,'Key Map'!$J$3:$K$262,2,FALSE))</f>
        <v>138</v>
      </c>
      <c r="E81" t="str">
        <f t="shared" si="2"/>
        <v>138,135,130,132,182,163,192,211,134,213,160,214,139,0,11,0,231,0,50,19,84,53,5,52,51,48,9,57,58,55,89,16,10,7,2,4,54,35,64,83,6,85,32,86,0,227,0,0,0</v>
      </c>
    </row>
    <row r="82" spans="1:5" x14ac:dyDescent="0.25">
      <c r="A82" t="str">
        <f t="shared" si="1"/>
        <v>P</v>
      </c>
      <c r="B82">
        <v>80</v>
      </c>
      <c r="C82" s="11">
        <f>IF(ISERROR(VLOOKUP(B82,'Key Map'!$J$3:$K$262,1,FALSE)),"",VLOOKUP(B82,'Key Map'!$J$3:$K$262,1,FALSE))</f>
        <v>80</v>
      </c>
      <c r="D82" s="11">
        <f>IF(ISERROR(VLOOKUP(B82,'Key Map'!$J$3:$K$262,2,FALSE)),"",VLOOKUP(B82,'Key Map'!$J$3:$K$262,2,FALSE))</f>
        <v>135</v>
      </c>
      <c r="E82" t="str">
        <f t="shared" si="2"/>
        <v>135,130,132,182,163,192,211,134,213,160,214,139,0,11,0,231,0,50,19,84,53,5,52,51,48,9,57,58,55,89,16,10,7,2,4,54,35,64,83,6,85,32,86,0,227,0,0,0</v>
      </c>
    </row>
    <row r="83" spans="1:5" x14ac:dyDescent="0.25">
      <c r="A83" t="str">
        <f t="shared" si="1"/>
        <v>Q</v>
      </c>
      <c r="B83">
        <v>81</v>
      </c>
      <c r="C83" s="11">
        <f>IF(ISERROR(VLOOKUP(B83,'Key Map'!$J$3:$K$262,1,FALSE)),"",VLOOKUP(B83,'Key Map'!$J$3:$K$262,1,FALSE))</f>
        <v>81</v>
      </c>
      <c r="D83" s="11">
        <f>IF(ISERROR(VLOOKUP(B83,'Key Map'!$J$3:$K$262,2,FALSE)),"",VLOOKUP(B83,'Key Map'!$J$3:$K$262,2,FALSE))</f>
        <v>130</v>
      </c>
      <c r="E83" t="str">
        <f t="shared" si="2"/>
        <v>130,132,182,163,192,211,134,213,160,214,139,0,11,0,231,0,50,19,84,53,5,52,51,48,9,57,58,55,89,16,10,7,2,4,54,35,64,83,6,85,32,86,0,227,0,0,0</v>
      </c>
    </row>
    <row r="84" spans="1:5" x14ac:dyDescent="0.25">
      <c r="A84" t="str">
        <f t="shared" si="1"/>
        <v>R</v>
      </c>
      <c r="B84">
        <v>82</v>
      </c>
      <c r="C84" s="11">
        <f>IF(ISERROR(VLOOKUP(B84,'Key Map'!$J$3:$K$262,1,FALSE)),"",VLOOKUP(B84,'Key Map'!$J$3:$K$262,1,FALSE))</f>
        <v>82</v>
      </c>
      <c r="D84" s="11">
        <f>IF(ISERROR(VLOOKUP(B84,'Key Map'!$J$3:$K$262,2,FALSE)),"",VLOOKUP(B84,'Key Map'!$J$3:$K$262,2,FALSE))</f>
        <v>132</v>
      </c>
      <c r="E84" t="str">
        <f t="shared" si="2"/>
        <v>132,182,163,192,211,134,213,160,214,139,0,11,0,231,0,50,19,84,53,5,52,51,48,9,57,58,55,89,16,10,7,2,4,54,35,64,83,6,85,32,86,0,227,0,0,0</v>
      </c>
    </row>
    <row r="85" spans="1:5" x14ac:dyDescent="0.25">
      <c r="A85" t="str">
        <f t="shared" si="1"/>
        <v>S</v>
      </c>
      <c r="B85">
        <v>83</v>
      </c>
      <c r="C85" s="11">
        <f>IF(ISERROR(VLOOKUP(B85,'Key Map'!$J$3:$K$262,1,FALSE)),"",VLOOKUP(B85,'Key Map'!$J$3:$K$262,1,FALSE))</f>
        <v>83</v>
      </c>
      <c r="D85" s="11">
        <f>IF(ISERROR(VLOOKUP(B85,'Key Map'!$J$3:$K$262,2,FALSE)),"",VLOOKUP(B85,'Key Map'!$J$3:$K$262,2,FALSE))</f>
        <v>182</v>
      </c>
      <c r="E85" t="str">
        <f t="shared" si="2"/>
        <v>182,163,192,211,134,213,160,214,139,0,11,0,231,0,50,19,84,53,5,52,51,48,9,57,58,55,89,16,10,7,2,4,54,35,64,83,6,85,32,86,0,227,0,0,0</v>
      </c>
    </row>
    <row r="86" spans="1:5" x14ac:dyDescent="0.25">
      <c r="A86" t="str">
        <f t="shared" si="1"/>
        <v>T</v>
      </c>
      <c r="B86">
        <v>84</v>
      </c>
      <c r="C86" s="11">
        <f>IF(ISERROR(VLOOKUP(B86,'Key Map'!$J$3:$K$262,1,FALSE)),"",VLOOKUP(B86,'Key Map'!$J$3:$K$262,1,FALSE))</f>
        <v>84</v>
      </c>
      <c r="D86" s="11">
        <f>IF(ISERROR(VLOOKUP(B86,'Key Map'!$J$3:$K$262,2,FALSE)),"",VLOOKUP(B86,'Key Map'!$J$3:$K$262,2,FALSE))</f>
        <v>163</v>
      </c>
      <c r="E86" t="str">
        <f t="shared" si="2"/>
        <v>163,192,211,134,213,160,214,139,0,11,0,231,0,50,19,84,53,5,52,51,48,9,57,58,55,89,16,10,7,2,4,54,35,64,83,6,85,32,86,0,227,0,0,0</v>
      </c>
    </row>
    <row r="87" spans="1:5" x14ac:dyDescent="0.25">
      <c r="A87" t="str">
        <f t="shared" si="1"/>
        <v>U</v>
      </c>
      <c r="B87">
        <v>85</v>
      </c>
      <c r="C87" s="11">
        <f>IF(ISERROR(VLOOKUP(B87,'Key Map'!$J$3:$K$262,1,FALSE)),"",VLOOKUP(B87,'Key Map'!$J$3:$K$262,1,FALSE))</f>
        <v>85</v>
      </c>
      <c r="D87" s="11">
        <f>IF(ISERROR(VLOOKUP(B87,'Key Map'!$J$3:$K$262,2,FALSE)),"",VLOOKUP(B87,'Key Map'!$J$3:$K$262,2,FALSE))</f>
        <v>192</v>
      </c>
      <c r="E87" t="str">
        <f t="shared" si="2"/>
        <v>192,211,134,213,160,214,139,0,11,0,231,0,50,19,84,53,5,52,51,48,9,57,58,55,89,16,10,7,2,4,54,35,64,83,6,85,32,86,0,227,0,0,0</v>
      </c>
    </row>
    <row r="88" spans="1:5" x14ac:dyDescent="0.25">
      <c r="A88" t="str">
        <f t="shared" si="1"/>
        <v>V</v>
      </c>
      <c r="B88">
        <v>86</v>
      </c>
      <c r="C88" s="11">
        <f>IF(ISERROR(VLOOKUP(B88,'Key Map'!$J$3:$K$262,1,FALSE)),"",VLOOKUP(B88,'Key Map'!$J$3:$K$262,1,FALSE))</f>
        <v>86</v>
      </c>
      <c r="D88" s="11">
        <f>IF(ISERROR(VLOOKUP(B88,'Key Map'!$J$3:$K$262,2,FALSE)),"",VLOOKUP(B88,'Key Map'!$J$3:$K$262,2,FALSE))</f>
        <v>211</v>
      </c>
      <c r="E88" t="str">
        <f t="shared" si="2"/>
        <v>211,134,213,160,214,139,0,11,0,231,0,50,19,84,53,5,52,51,48,9,57,58,55,89,16,10,7,2,4,54,35,64,83,6,85,32,86,0,227,0,0,0</v>
      </c>
    </row>
    <row r="89" spans="1:5" x14ac:dyDescent="0.25">
      <c r="A89" t="str">
        <f t="shared" si="1"/>
        <v>W</v>
      </c>
      <c r="B89">
        <v>87</v>
      </c>
      <c r="C89" s="11">
        <f>IF(ISERROR(VLOOKUP(B89,'Key Map'!$J$3:$K$262,1,FALSE)),"",VLOOKUP(B89,'Key Map'!$J$3:$K$262,1,FALSE))</f>
        <v>87</v>
      </c>
      <c r="D89" s="11">
        <f>IF(ISERROR(VLOOKUP(B89,'Key Map'!$J$3:$K$262,2,FALSE)),"",VLOOKUP(B89,'Key Map'!$J$3:$K$262,2,FALSE))</f>
        <v>134</v>
      </c>
      <c r="E89" t="str">
        <f t="shared" si="2"/>
        <v>134,213,160,214,139,0,11,0,231,0,50,19,84,53,5,52,51,48,9,57,58,55,89,16,10,7,2,4,54,35,64,83,6,85,32,86,0,227,0,0,0</v>
      </c>
    </row>
    <row r="90" spans="1:5" x14ac:dyDescent="0.25">
      <c r="A90" t="str">
        <f t="shared" si="1"/>
        <v>X</v>
      </c>
      <c r="B90">
        <v>88</v>
      </c>
      <c r="C90" s="11">
        <f>IF(ISERROR(VLOOKUP(B90,'Key Map'!$J$3:$K$262,1,FALSE)),"",VLOOKUP(B90,'Key Map'!$J$3:$K$262,1,FALSE))</f>
        <v>88</v>
      </c>
      <c r="D90" s="11">
        <f>IF(ISERROR(VLOOKUP(B90,'Key Map'!$J$3:$K$262,2,FALSE)),"",VLOOKUP(B90,'Key Map'!$J$3:$K$262,2,FALSE))</f>
        <v>213</v>
      </c>
      <c r="E90" t="str">
        <f t="shared" si="2"/>
        <v>213,160,214,139,0,11,0,231,0,50,19,84,53,5,52,51,48,9,57,58,55,89,16,10,7,2,4,54,35,64,83,6,85,32,86,0,227,0,0,0</v>
      </c>
    </row>
    <row r="91" spans="1:5" x14ac:dyDescent="0.25">
      <c r="A91" t="str">
        <f t="shared" si="1"/>
        <v>Y</v>
      </c>
      <c r="B91">
        <v>89</v>
      </c>
      <c r="C91" s="11">
        <f>IF(ISERROR(VLOOKUP(B91,'Key Map'!$J$3:$K$262,1,FALSE)),"",VLOOKUP(B91,'Key Map'!$J$3:$K$262,1,FALSE))</f>
        <v>89</v>
      </c>
      <c r="D91" s="11">
        <f>IF(ISERROR(VLOOKUP(B91,'Key Map'!$J$3:$K$262,2,FALSE)),"",VLOOKUP(B91,'Key Map'!$J$3:$K$262,2,FALSE))</f>
        <v>160</v>
      </c>
      <c r="E91" t="str">
        <f t="shared" si="2"/>
        <v>160,214,139,0,11,0,231,0,50,19,84,53,5,52,51,48,9,57,58,55,89,16,10,7,2,4,54,35,64,83,6,85,32,86,0,227,0,0,0</v>
      </c>
    </row>
    <row r="92" spans="1:5" x14ac:dyDescent="0.25">
      <c r="A92" t="str">
        <f t="shared" si="1"/>
        <v>Z</v>
      </c>
      <c r="B92">
        <v>90</v>
      </c>
      <c r="C92" s="11">
        <f>IF(ISERROR(VLOOKUP(B92,'Key Map'!$J$3:$K$262,1,FALSE)),"",VLOOKUP(B92,'Key Map'!$J$3:$K$262,1,FALSE))</f>
        <v>90</v>
      </c>
      <c r="D92" s="11">
        <f>IF(ISERROR(VLOOKUP(B92,'Key Map'!$J$3:$K$262,2,FALSE)),"",VLOOKUP(B92,'Key Map'!$J$3:$K$262,2,FALSE))</f>
        <v>214</v>
      </c>
      <c r="E92" t="str">
        <f t="shared" si="2"/>
        <v>214,139,0,11,0,231,0,50,19,84,53,5,52,51,48,9,57,58,55,89,16,10,7,2,4,54,35,64,83,6,85,32,86,0,227,0,0,0</v>
      </c>
    </row>
    <row r="93" spans="1:5" x14ac:dyDescent="0.25">
      <c r="A93" t="str">
        <f t="shared" si="1"/>
        <v>[</v>
      </c>
      <c r="B93">
        <v>91</v>
      </c>
      <c r="C93" s="11">
        <f>IF(ISERROR(VLOOKUP(B93,'Key Map'!$J$3:$K$262,1,FALSE)),"",VLOOKUP(B93,'Key Map'!$J$3:$K$262,1,FALSE))</f>
        <v>91</v>
      </c>
      <c r="D93" s="11">
        <f>IF(ISERROR(VLOOKUP(B93,'Key Map'!$J$3:$K$262,2,FALSE)),"",VLOOKUP(B93,'Key Map'!$J$3:$K$262,2,FALSE))</f>
        <v>139</v>
      </c>
      <c r="E93" t="str">
        <f t="shared" si="2"/>
        <v>139,0,11,0,231,0,50,19,84,53,5,52,51,48,9,57,58,55,89,16,10,7,2,4,54,35,64,83,6,85,32,86,0,227,0,0,0</v>
      </c>
    </row>
    <row r="94" spans="1:5" x14ac:dyDescent="0.25">
      <c r="A94" t="str">
        <f t="shared" si="1"/>
        <v>\</v>
      </c>
      <c r="B94">
        <v>92</v>
      </c>
      <c r="C94" s="11" t="str">
        <f>IF(ISERROR(VLOOKUP(B94,'Key Map'!$J$3:$K$262,1,FALSE)),"",VLOOKUP(B94,'Key Map'!$J$3:$K$262,1,FALSE))</f>
        <v/>
      </c>
      <c r="D94" s="11" t="str">
        <f>IF(ISERROR(VLOOKUP(B94,'Key Map'!$J$3:$K$262,2,FALSE)),"",VLOOKUP(B94,'Key Map'!$J$3:$K$262,2,FALSE))</f>
        <v/>
      </c>
      <c r="E94" t="str">
        <f t="shared" si="2"/>
        <v>0,11,0,231,0,50,19,84,53,5,52,51,48,9,57,58,55,89,16,10,7,2,4,54,35,64,83,6,85,32,86,0,227,0,0,0</v>
      </c>
    </row>
    <row r="95" spans="1:5" x14ac:dyDescent="0.25">
      <c r="A95" t="str">
        <f t="shared" si="1"/>
        <v>]</v>
      </c>
      <c r="B95">
        <v>93</v>
      </c>
      <c r="C95" s="11">
        <f>IF(ISERROR(VLOOKUP(B95,'Key Map'!$J$3:$K$262,1,FALSE)),"",VLOOKUP(B95,'Key Map'!$J$3:$K$262,1,FALSE))</f>
        <v>93</v>
      </c>
      <c r="D95" s="11">
        <f>IF(ISERROR(VLOOKUP(B95,'Key Map'!$J$3:$K$262,2,FALSE)),"",VLOOKUP(B95,'Key Map'!$J$3:$K$262,2,FALSE))</f>
        <v>11</v>
      </c>
      <c r="E95" t="str">
        <f t="shared" si="2"/>
        <v>11,0,231,0,50,19,84,53,5,52,51,48,9,57,58,55,89,16,10,7,2,4,54,35,64,83,6,85,32,86,0,227,0,0,0</v>
      </c>
    </row>
    <row r="96" spans="1:5" x14ac:dyDescent="0.25">
      <c r="A96" t="str">
        <f t="shared" si="1"/>
        <v>^</v>
      </c>
      <c r="B96">
        <v>94</v>
      </c>
      <c r="C96" s="11" t="str">
        <f>IF(ISERROR(VLOOKUP(B96,'Key Map'!$J$3:$K$262,1,FALSE)),"",VLOOKUP(B96,'Key Map'!$J$3:$K$262,1,FALSE))</f>
        <v/>
      </c>
      <c r="D96" s="11" t="str">
        <f>IF(ISERROR(VLOOKUP(B96,'Key Map'!$J$3:$K$262,2,FALSE)),"",VLOOKUP(B96,'Key Map'!$J$3:$K$262,2,FALSE))</f>
        <v/>
      </c>
      <c r="E96" t="str">
        <f t="shared" si="2"/>
        <v>0,231,0,50,19,84,53,5,52,51,48,9,57,58,55,89,16,10,7,2,4,54,35,64,83,6,85,32,86,0,227,0,0,0</v>
      </c>
    </row>
    <row r="97" spans="1:5" x14ac:dyDescent="0.25">
      <c r="A97" t="str">
        <f t="shared" si="1"/>
        <v>_</v>
      </c>
      <c r="B97">
        <v>95</v>
      </c>
      <c r="C97" s="11">
        <f>IF(ISERROR(VLOOKUP(B97,'Key Map'!$J$3:$K$262,1,FALSE)),"",VLOOKUP(B97,'Key Map'!$J$3:$K$262,1,FALSE))</f>
        <v>95</v>
      </c>
      <c r="D97" s="11">
        <f>IF(ISERROR(VLOOKUP(B97,'Key Map'!$J$3:$K$262,2,FALSE)),"",VLOOKUP(B97,'Key Map'!$J$3:$K$262,2,FALSE))</f>
        <v>231</v>
      </c>
      <c r="E97" t="str">
        <f t="shared" si="2"/>
        <v>231,0,50,19,84,53,5,52,51,48,9,57,58,55,89,16,10,7,2,4,54,35,64,83,6,85,32,86,0,227,0,0,0</v>
      </c>
    </row>
    <row r="98" spans="1:5" x14ac:dyDescent="0.25">
      <c r="A98" t="str">
        <f t="shared" si="1"/>
        <v>`</v>
      </c>
      <c r="B98">
        <v>96</v>
      </c>
      <c r="C98" s="11" t="str">
        <f>IF(ISERROR(VLOOKUP(B98,'Key Map'!$J$3:$K$262,1,FALSE)),"",VLOOKUP(B98,'Key Map'!$J$3:$K$262,1,FALSE))</f>
        <v/>
      </c>
      <c r="D98" s="11" t="str">
        <f>IF(ISERROR(VLOOKUP(B98,'Key Map'!$J$3:$K$262,2,FALSE)),"",VLOOKUP(B98,'Key Map'!$J$3:$K$262,2,FALSE))</f>
        <v/>
      </c>
      <c r="E98" t="str">
        <f t="shared" si="2"/>
        <v>0,50,19,84,53,5,52,51,48,9,57,58,55,89,16,10,7,2,4,54,35,64,83,6,85,32,86,0,227,0,0,0</v>
      </c>
    </row>
    <row r="99" spans="1:5" x14ac:dyDescent="0.25">
      <c r="A99" t="str">
        <f t="shared" si="1"/>
        <v>a</v>
      </c>
      <c r="B99">
        <v>97</v>
      </c>
      <c r="C99" s="11">
        <f>IF(ISERROR(VLOOKUP(B99,'Key Map'!$J$3:$K$262,1,FALSE)),"",VLOOKUP(B99,'Key Map'!$J$3:$K$262,1,FALSE))</f>
        <v>97</v>
      </c>
      <c r="D99" s="11">
        <f>IF(ISERROR(VLOOKUP(B99,'Key Map'!$J$3:$K$262,2,FALSE)),"",VLOOKUP(B99,'Key Map'!$J$3:$K$262,2,FALSE))</f>
        <v>50</v>
      </c>
      <c r="E99" t="str">
        <f t="shared" si="2"/>
        <v>50,19,84,53,5,52,51,48,9,57,58,55,89,16,10,7,2,4,54,35,64,83,6,85,32,86,0,227,0,0,0</v>
      </c>
    </row>
    <row r="100" spans="1:5" x14ac:dyDescent="0.25">
      <c r="A100" t="str">
        <f t="shared" si="1"/>
        <v>b</v>
      </c>
      <c r="B100">
        <v>98</v>
      </c>
      <c r="C100" s="11">
        <f>IF(ISERROR(VLOOKUP(B100,'Key Map'!$J$3:$K$262,1,FALSE)),"",VLOOKUP(B100,'Key Map'!$J$3:$K$262,1,FALSE))</f>
        <v>98</v>
      </c>
      <c r="D100" s="11">
        <f>IF(ISERROR(VLOOKUP(B100,'Key Map'!$J$3:$K$262,2,FALSE)),"",VLOOKUP(B100,'Key Map'!$J$3:$K$262,2,FALSE))</f>
        <v>19</v>
      </c>
      <c r="E100" t="str">
        <f t="shared" si="2"/>
        <v>19,84,53,5,52,51,48,9,57,58,55,89,16,10,7,2,4,54,35,64,83,6,85,32,86,0,227,0,0,0</v>
      </c>
    </row>
    <row r="101" spans="1:5" x14ac:dyDescent="0.25">
      <c r="A101" t="str">
        <f t="shared" si="1"/>
        <v>c</v>
      </c>
      <c r="B101">
        <v>99</v>
      </c>
      <c r="C101" s="11">
        <f>IF(ISERROR(VLOOKUP(B101,'Key Map'!$J$3:$K$262,1,FALSE)),"",VLOOKUP(B101,'Key Map'!$J$3:$K$262,1,FALSE))</f>
        <v>99</v>
      </c>
      <c r="D101" s="11">
        <f>IF(ISERROR(VLOOKUP(B101,'Key Map'!$J$3:$K$262,2,FALSE)),"",VLOOKUP(B101,'Key Map'!$J$3:$K$262,2,FALSE))</f>
        <v>84</v>
      </c>
      <c r="E101" t="str">
        <f t="shared" si="2"/>
        <v>84,53,5,52,51,48,9,57,58,55,89,16,10,7,2,4,54,35,64,83,6,85,32,86,0,227,0,0,0</v>
      </c>
    </row>
    <row r="102" spans="1:5" x14ac:dyDescent="0.25">
      <c r="A102" t="str">
        <f t="shared" si="1"/>
        <v>d</v>
      </c>
      <c r="B102">
        <v>100</v>
      </c>
      <c r="C102" s="11">
        <f>IF(ISERROR(VLOOKUP(B102,'Key Map'!$J$3:$K$262,1,FALSE)),"",VLOOKUP(B102,'Key Map'!$J$3:$K$262,1,FALSE))</f>
        <v>100</v>
      </c>
      <c r="D102" s="11">
        <f>IF(ISERROR(VLOOKUP(B102,'Key Map'!$J$3:$K$262,2,FALSE)),"",VLOOKUP(B102,'Key Map'!$J$3:$K$262,2,FALSE))</f>
        <v>53</v>
      </c>
      <c r="E102" t="str">
        <f t="shared" si="2"/>
        <v>53,5,52,51,48,9,57,58,55,89,16,10,7,2,4,54,35,64,83,6,85,32,86,0,227,0,0,0</v>
      </c>
    </row>
    <row r="103" spans="1:5" x14ac:dyDescent="0.25">
      <c r="A103" t="str">
        <f t="shared" si="1"/>
        <v>e</v>
      </c>
      <c r="B103">
        <v>101</v>
      </c>
      <c r="C103" s="11">
        <f>IF(ISERROR(VLOOKUP(B103,'Key Map'!$J$3:$K$262,1,FALSE)),"",VLOOKUP(B103,'Key Map'!$J$3:$K$262,1,FALSE))</f>
        <v>101</v>
      </c>
      <c r="D103" s="11">
        <f>IF(ISERROR(VLOOKUP(B103,'Key Map'!$J$3:$K$262,2,FALSE)),"",VLOOKUP(B103,'Key Map'!$J$3:$K$262,2,FALSE))</f>
        <v>5</v>
      </c>
      <c r="E103" t="str">
        <f t="shared" si="2"/>
        <v>5,52,51,48,9,57,58,55,89,16,10,7,2,4,54,35,64,83,6,85,32,86,0,227,0,0,0</v>
      </c>
    </row>
    <row r="104" spans="1:5" x14ac:dyDescent="0.25">
      <c r="A104" t="str">
        <f t="shared" si="1"/>
        <v>f</v>
      </c>
      <c r="B104">
        <v>102</v>
      </c>
      <c r="C104" s="11">
        <f>IF(ISERROR(VLOOKUP(B104,'Key Map'!$J$3:$K$262,1,FALSE)),"",VLOOKUP(B104,'Key Map'!$J$3:$K$262,1,FALSE))</f>
        <v>102</v>
      </c>
      <c r="D104" s="11">
        <f>IF(ISERROR(VLOOKUP(B104,'Key Map'!$J$3:$K$262,2,FALSE)),"",VLOOKUP(B104,'Key Map'!$J$3:$K$262,2,FALSE))</f>
        <v>52</v>
      </c>
      <c r="E104" t="str">
        <f t="shared" si="2"/>
        <v>52,51,48,9,57,58,55,89,16,10,7,2,4,54,35,64,83,6,85,32,86,0,227,0,0,0</v>
      </c>
    </row>
    <row r="105" spans="1:5" x14ac:dyDescent="0.25">
      <c r="A105" t="str">
        <f t="shared" si="1"/>
        <v>g</v>
      </c>
      <c r="B105">
        <v>103</v>
      </c>
      <c r="C105" s="11">
        <f>IF(ISERROR(VLOOKUP(B105,'Key Map'!$J$3:$K$262,1,FALSE)),"",VLOOKUP(B105,'Key Map'!$J$3:$K$262,1,FALSE))</f>
        <v>103</v>
      </c>
      <c r="D105" s="11">
        <f>IF(ISERROR(VLOOKUP(B105,'Key Map'!$J$3:$K$262,2,FALSE)),"",VLOOKUP(B105,'Key Map'!$J$3:$K$262,2,FALSE))</f>
        <v>51</v>
      </c>
      <c r="E105" t="str">
        <f t="shared" si="2"/>
        <v>51,48,9,57,58,55,89,16,10,7,2,4,54,35,64,83,6,85,32,86,0,227,0,0,0</v>
      </c>
    </row>
    <row r="106" spans="1:5" x14ac:dyDescent="0.25">
      <c r="A106" t="str">
        <f t="shared" si="1"/>
        <v>h</v>
      </c>
      <c r="B106">
        <v>104</v>
      </c>
      <c r="C106" s="11">
        <f>IF(ISERROR(VLOOKUP(B106,'Key Map'!$J$3:$K$262,1,FALSE)),"",VLOOKUP(B106,'Key Map'!$J$3:$K$262,1,FALSE))</f>
        <v>104</v>
      </c>
      <c r="D106" s="11">
        <f>IF(ISERROR(VLOOKUP(B106,'Key Map'!$J$3:$K$262,2,FALSE)),"",VLOOKUP(B106,'Key Map'!$J$3:$K$262,2,FALSE))</f>
        <v>48</v>
      </c>
      <c r="E106" t="str">
        <f t="shared" si="2"/>
        <v>48,9,57,58,55,89,16,10,7,2,4,54,35,64,83,6,85,32,86,0,227,0,0,0</v>
      </c>
    </row>
    <row r="107" spans="1:5" x14ac:dyDescent="0.25">
      <c r="A107" t="str">
        <f t="shared" si="1"/>
        <v>i</v>
      </c>
      <c r="B107">
        <v>105</v>
      </c>
      <c r="C107" s="11">
        <f>IF(ISERROR(VLOOKUP(B107,'Key Map'!$J$3:$K$262,1,FALSE)),"",VLOOKUP(B107,'Key Map'!$J$3:$K$262,1,FALSE))</f>
        <v>105</v>
      </c>
      <c r="D107" s="11">
        <f>IF(ISERROR(VLOOKUP(B107,'Key Map'!$J$3:$K$262,2,FALSE)),"",VLOOKUP(B107,'Key Map'!$J$3:$K$262,2,FALSE))</f>
        <v>9</v>
      </c>
      <c r="E107" t="str">
        <f t="shared" si="2"/>
        <v>9,57,58,55,89,16,10,7,2,4,54,35,64,83,6,85,32,86,0,227,0,0,0</v>
      </c>
    </row>
    <row r="108" spans="1:5" x14ac:dyDescent="0.25">
      <c r="A108" t="str">
        <f t="shared" si="1"/>
        <v>j</v>
      </c>
      <c r="B108">
        <v>106</v>
      </c>
      <c r="C108" s="11">
        <f>IF(ISERROR(VLOOKUP(B108,'Key Map'!$J$3:$K$262,1,FALSE)),"",VLOOKUP(B108,'Key Map'!$J$3:$K$262,1,FALSE))</f>
        <v>106</v>
      </c>
      <c r="D108" s="11">
        <f>IF(ISERROR(VLOOKUP(B108,'Key Map'!$J$3:$K$262,2,FALSE)),"",VLOOKUP(B108,'Key Map'!$J$3:$K$262,2,FALSE))</f>
        <v>57</v>
      </c>
      <c r="E108" t="str">
        <f t="shared" si="2"/>
        <v>57,58,55,89,16,10,7,2,4,54,35,64,83,6,85,32,86,0,227,0,0,0</v>
      </c>
    </row>
    <row r="109" spans="1:5" x14ac:dyDescent="0.25">
      <c r="A109" t="str">
        <f t="shared" si="1"/>
        <v>k</v>
      </c>
      <c r="B109">
        <v>107</v>
      </c>
      <c r="C109" s="11">
        <f>IF(ISERROR(VLOOKUP(B109,'Key Map'!$J$3:$K$262,1,FALSE)),"",VLOOKUP(B109,'Key Map'!$J$3:$K$262,1,FALSE))</f>
        <v>107</v>
      </c>
      <c r="D109" s="11">
        <f>IF(ISERROR(VLOOKUP(B109,'Key Map'!$J$3:$K$262,2,FALSE)),"",VLOOKUP(B109,'Key Map'!$J$3:$K$262,2,FALSE))</f>
        <v>58</v>
      </c>
      <c r="E109" t="str">
        <f t="shared" si="2"/>
        <v>58,55,89,16,10,7,2,4,54,35,64,83,6,85,32,86,0,227,0,0,0</v>
      </c>
    </row>
    <row r="110" spans="1:5" x14ac:dyDescent="0.25">
      <c r="A110" t="str">
        <f t="shared" si="1"/>
        <v>l</v>
      </c>
      <c r="B110">
        <v>108</v>
      </c>
      <c r="C110" s="11">
        <f>IF(ISERROR(VLOOKUP(B110,'Key Map'!$J$3:$K$262,1,FALSE)),"",VLOOKUP(B110,'Key Map'!$J$3:$K$262,1,FALSE))</f>
        <v>108</v>
      </c>
      <c r="D110" s="11">
        <f>IF(ISERROR(VLOOKUP(B110,'Key Map'!$J$3:$K$262,2,FALSE)),"",VLOOKUP(B110,'Key Map'!$J$3:$K$262,2,FALSE))</f>
        <v>55</v>
      </c>
      <c r="E110" t="str">
        <f t="shared" si="2"/>
        <v>55,89,16,10,7,2,4,54,35,64,83,6,85,32,86,0,227,0,0,0</v>
      </c>
    </row>
    <row r="111" spans="1:5" x14ac:dyDescent="0.25">
      <c r="A111" t="str">
        <f t="shared" si="1"/>
        <v>m</v>
      </c>
      <c r="B111">
        <v>109</v>
      </c>
      <c r="C111" s="11">
        <f>IF(ISERROR(VLOOKUP(B111,'Key Map'!$J$3:$K$262,1,FALSE)),"",VLOOKUP(B111,'Key Map'!$J$3:$K$262,1,FALSE))</f>
        <v>109</v>
      </c>
      <c r="D111" s="11">
        <f>IF(ISERROR(VLOOKUP(B111,'Key Map'!$J$3:$K$262,2,FALSE)),"",VLOOKUP(B111,'Key Map'!$J$3:$K$262,2,FALSE))</f>
        <v>89</v>
      </c>
      <c r="E111" t="str">
        <f t="shared" si="2"/>
        <v>89,16,10,7,2,4,54,35,64,83,6,85,32,86,0,227,0,0,0</v>
      </c>
    </row>
    <row r="112" spans="1:5" x14ac:dyDescent="0.25">
      <c r="A112" t="str">
        <f t="shared" si="1"/>
        <v>n</v>
      </c>
      <c r="B112">
        <v>110</v>
      </c>
      <c r="C112" s="11">
        <f>IF(ISERROR(VLOOKUP(B112,'Key Map'!$J$3:$K$262,1,FALSE)),"",VLOOKUP(B112,'Key Map'!$J$3:$K$262,1,FALSE))</f>
        <v>110</v>
      </c>
      <c r="D112" s="11">
        <f>IF(ISERROR(VLOOKUP(B112,'Key Map'!$J$3:$K$262,2,FALSE)),"",VLOOKUP(B112,'Key Map'!$J$3:$K$262,2,FALSE))</f>
        <v>16</v>
      </c>
      <c r="E112" t="str">
        <f t="shared" si="2"/>
        <v>16,10,7,2,4,54,35,64,83,6,85,32,86,0,227,0,0,0</v>
      </c>
    </row>
    <row r="113" spans="1:5" x14ac:dyDescent="0.25">
      <c r="A113" t="str">
        <f t="shared" si="1"/>
        <v>o</v>
      </c>
      <c r="B113">
        <v>111</v>
      </c>
      <c r="C113" s="11">
        <f>IF(ISERROR(VLOOKUP(B113,'Key Map'!$J$3:$K$262,1,FALSE)),"",VLOOKUP(B113,'Key Map'!$J$3:$K$262,1,FALSE))</f>
        <v>111</v>
      </c>
      <c r="D113" s="11">
        <f>IF(ISERROR(VLOOKUP(B113,'Key Map'!$J$3:$K$262,2,FALSE)),"",VLOOKUP(B113,'Key Map'!$J$3:$K$262,2,FALSE))</f>
        <v>10</v>
      </c>
      <c r="E113" t="str">
        <f t="shared" si="2"/>
        <v>10,7,2,4,54,35,64,83,6,85,32,86,0,227,0,0,0</v>
      </c>
    </row>
    <row r="114" spans="1:5" x14ac:dyDescent="0.25">
      <c r="A114" t="str">
        <f t="shared" ref="A114:A128" si="3">CHAR(B114)</f>
        <v>p</v>
      </c>
      <c r="B114">
        <v>112</v>
      </c>
      <c r="C114" s="11">
        <f>IF(ISERROR(VLOOKUP(B114,'Key Map'!$J$3:$K$262,1,FALSE)),"",VLOOKUP(B114,'Key Map'!$J$3:$K$262,1,FALSE))</f>
        <v>112</v>
      </c>
      <c r="D114" s="11">
        <f>IF(ISERROR(VLOOKUP(B114,'Key Map'!$J$3:$K$262,2,FALSE)),"",VLOOKUP(B114,'Key Map'!$J$3:$K$262,2,FALSE))</f>
        <v>7</v>
      </c>
      <c r="E114" t="str">
        <f t="shared" si="2"/>
        <v>7,2,4,54,35,64,83,6,85,32,86,0,227,0,0,0</v>
      </c>
    </row>
    <row r="115" spans="1:5" x14ac:dyDescent="0.25">
      <c r="A115" t="str">
        <f t="shared" si="3"/>
        <v>q</v>
      </c>
      <c r="B115">
        <v>113</v>
      </c>
      <c r="C115" s="11">
        <f>IF(ISERROR(VLOOKUP(B115,'Key Map'!$J$3:$K$262,1,FALSE)),"",VLOOKUP(B115,'Key Map'!$J$3:$K$262,1,FALSE))</f>
        <v>113</v>
      </c>
      <c r="D115" s="11">
        <f>IF(ISERROR(VLOOKUP(B115,'Key Map'!$J$3:$K$262,2,FALSE)),"",VLOOKUP(B115,'Key Map'!$J$3:$K$262,2,FALSE))</f>
        <v>2</v>
      </c>
      <c r="E115" t="str">
        <f t="shared" si="2"/>
        <v>2,4,54,35,64,83,6,85,32,86,0,227,0,0,0</v>
      </c>
    </row>
    <row r="116" spans="1:5" x14ac:dyDescent="0.25">
      <c r="A116" t="str">
        <f t="shared" si="3"/>
        <v>r</v>
      </c>
      <c r="B116">
        <v>114</v>
      </c>
      <c r="C116" s="11">
        <f>IF(ISERROR(VLOOKUP(B116,'Key Map'!$J$3:$K$262,1,FALSE)),"",VLOOKUP(B116,'Key Map'!$J$3:$K$262,1,FALSE))</f>
        <v>114</v>
      </c>
      <c r="D116" s="11">
        <f>IF(ISERROR(VLOOKUP(B116,'Key Map'!$J$3:$K$262,2,FALSE)),"",VLOOKUP(B116,'Key Map'!$J$3:$K$262,2,FALSE))</f>
        <v>4</v>
      </c>
      <c r="E116" t="str">
        <f t="shared" si="2"/>
        <v>4,54,35,64,83,6,85,32,86,0,227,0,0,0</v>
      </c>
    </row>
    <row r="117" spans="1:5" x14ac:dyDescent="0.25">
      <c r="A117" t="str">
        <f t="shared" si="3"/>
        <v>s</v>
      </c>
      <c r="B117">
        <v>115</v>
      </c>
      <c r="C117" s="11">
        <f>IF(ISERROR(VLOOKUP(B117,'Key Map'!$J$3:$K$262,1,FALSE)),"",VLOOKUP(B117,'Key Map'!$J$3:$K$262,1,FALSE))</f>
        <v>115</v>
      </c>
      <c r="D117" s="11">
        <f>IF(ISERROR(VLOOKUP(B117,'Key Map'!$J$3:$K$262,2,FALSE)),"",VLOOKUP(B117,'Key Map'!$J$3:$K$262,2,FALSE))</f>
        <v>54</v>
      </c>
      <c r="E117" t="str">
        <f t="shared" si="2"/>
        <v>54,35,64,83,6,85,32,86,0,227,0,0,0</v>
      </c>
    </row>
    <row r="118" spans="1:5" x14ac:dyDescent="0.25">
      <c r="A118" t="str">
        <f t="shared" si="3"/>
        <v>t</v>
      </c>
      <c r="B118">
        <v>116</v>
      </c>
      <c r="C118" s="11">
        <f>IF(ISERROR(VLOOKUP(B118,'Key Map'!$J$3:$K$262,1,FALSE)),"",VLOOKUP(B118,'Key Map'!$J$3:$K$262,1,FALSE))</f>
        <v>116</v>
      </c>
      <c r="D118" s="11">
        <f>IF(ISERROR(VLOOKUP(B118,'Key Map'!$J$3:$K$262,2,FALSE)),"",VLOOKUP(B118,'Key Map'!$J$3:$K$262,2,FALSE))</f>
        <v>35</v>
      </c>
      <c r="E118" t="str">
        <f t="shared" si="2"/>
        <v>35,64,83,6,85,32,86,0,227,0,0,0</v>
      </c>
    </row>
    <row r="119" spans="1:5" x14ac:dyDescent="0.25">
      <c r="A119" t="str">
        <f t="shared" si="3"/>
        <v>u</v>
      </c>
      <c r="B119">
        <v>117</v>
      </c>
      <c r="C119" s="11">
        <f>IF(ISERROR(VLOOKUP(B119,'Key Map'!$J$3:$K$262,1,FALSE)),"",VLOOKUP(B119,'Key Map'!$J$3:$K$262,1,FALSE))</f>
        <v>117</v>
      </c>
      <c r="D119" s="11">
        <f>IF(ISERROR(VLOOKUP(B119,'Key Map'!$J$3:$K$262,2,FALSE)),"",VLOOKUP(B119,'Key Map'!$J$3:$K$262,2,FALSE))</f>
        <v>64</v>
      </c>
      <c r="E119" t="str">
        <f t="shared" si="2"/>
        <v>64,83,6,85,32,86,0,227,0,0,0</v>
      </c>
    </row>
    <row r="120" spans="1:5" x14ac:dyDescent="0.25">
      <c r="A120" t="str">
        <f t="shared" si="3"/>
        <v>v</v>
      </c>
      <c r="B120">
        <v>118</v>
      </c>
      <c r="C120" s="11">
        <f>IF(ISERROR(VLOOKUP(B120,'Key Map'!$J$3:$K$262,1,FALSE)),"",VLOOKUP(B120,'Key Map'!$J$3:$K$262,1,FALSE))</f>
        <v>118</v>
      </c>
      <c r="D120" s="11">
        <f>IF(ISERROR(VLOOKUP(B120,'Key Map'!$J$3:$K$262,2,FALSE)),"",VLOOKUP(B120,'Key Map'!$J$3:$K$262,2,FALSE))</f>
        <v>83</v>
      </c>
      <c r="E120" t="str">
        <f t="shared" si="2"/>
        <v>83,6,85,32,86,0,227,0,0,0</v>
      </c>
    </row>
    <row r="121" spans="1:5" x14ac:dyDescent="0.25">
      <c r="A121" t="str">
        <f t="shared" si="3"/>
        <v>w</v>
      </c>
      <c r="B121">
        <v>119</v>
      </c>
      <c r="C121" s="11">
        <f>IF(ISERROR(VLOOKUP(B121,'Key Map'!$J$3:$K$262,1,FALSE)),"",VLOOKUP(B121,'Key Map'!$J$3:$K$262,1,FALSE))</f>
        <v>119</v>
      </c>
      <c r="D121" s="11">
        <f>IF(ISERROR(VLOOKUP(B121,'Key Map'!$J$3:$K$262,2,FALSE)),"",VLOOKUP(B121,'Key Map'!$J$3:$K$262,2,FALSE))</f>
        <v>6</v>
      </c>
      <c r="E121" t="str">
        <f t="shared" si="2"/>
        <v>6,85,32,86,0,227,0,0,0</v>
      </c>
    </row>
    <row r="122" spans="1:5" x14ac:dyDescent="0.25">
      <c r="A122" t="str">
        <f t="shared" si="3"/>
        <v>x</v>
      </c>
      <c r="B122">
        <v>120</v>
      </c>
      <c r="C122" s="11">
        <f>IF(ISERROR(VLOOKUP(B122,'Key Map'!$J$3:$K$262,1,FALSE)),"",VLOOKUP(B122,'Key Map'!$J$3:$K$262,1,FALSE))</f>
        <v>120</v>
      </c>
      <c r="D122" s="11">
        <f>IF(ISERROR(VLOOKUP(B122,'Key Map'!$J$3:$K$262,2,FALSE)),"",VLOOKUP(B122,'Key Map'!$J$3:$K$262,2,FALSE))</f>
        <v>85</v>
      </c>
      <c r="E122" t="str">
        <f t="shared" si="2"/>
        <v>85,32,86,0,227,0,0,0</v>
      </c>
    </row>
    <row r="123" spans="1:5" x14ac:dyDescent="0.25">
      <c r="A123" t="str">
        <f t="shared" si="3"/>
        <v>y</v>
      </c>
      <c r="B123">
        <v>121</v>
      </c>
      <c r="C123" s="11">
        <f>IF(ISERROR(VLOOKUP(B123,'Key Map'!$J$3:$K$262,1,FALSE)),"",VLOOKUP(B123,'Key Map'!$J$3:$K$262,1,FALSE))</f>
        <v>121</v>
      </c>
      <c r="D123" s="11">
        <f>IF(ISERROR(VLOOKUP(B123,'Key Map'!$J$3:$K$262,2,FALSE)),"",VLOOKUP(B123,'Key Map'!$J$3:$K$262,2,FALSE))</f>
        <v>32</v>
      </c>
      <c r="E123" t="str">
        <f t="shared" si="2"/>
        <v>32,86,0,227,0,0,0</v>
      </c>
    </row>
    <row r="124" spans="1:5" x14ac:dyDescent="0.25">
      <c r="A124" t="str">
        <f t="shared" si="3"/>
        <v>z</v>
      </c>
      <c r="B124">
        <v>122</v>
      </c>
      <c r="C124" s="11">
        <f>IF(ISERROR(VLOOKUP(B124,'Key Map'!$J$3:$K$262,1,FALSE)),"",VLOOKUP(B124,'Key Map'!$J$3:$K$262,1,FALSE))</f>
        <v>122</v>
      </c>
      <c r="D124" s="11">
        <f>IF(ISERROR(VLOOKUP(B124,'Key Map'!$J$3:$K$262,2,FALSE)),"",VLOOKUP(B124,'Key Map'!$J$3:$K$262,2,FALSE))</f>
        <v>86</v>
      </c>
      <c r="E124" t="str">
        <f t="shared" si="2"/>
        <v>86,0,227,0,0,0</v>
      </c>
    </row>
    <row r="125" spans="1:5" x14ac:dyDescent="0.25">
      <c r="A125" t="str">
        <f t="shared" si="3"/>
        <v>{</v>
      </c>
      <c r="B125">
        <v>123</v>
      </c>
      <c r="C125" s="11" t="str">
        <f>IF(ISERROR(VLOOKUP(B125,'Key Map'!$J$3:$K$262,1,FALSE)),"",VLOOKUP(B125,'Key Map'!$J$3:$K$262,1,FALSE))</f>
        <v/>
      </c>
      <c r="D125" s="11" t="str">
        <f>IF(ISERROR(VLOOKUP(B125,'Key Map'!$J$3:$K$262,2,FALSE)),"",VLOOKUP(B125,'Key Map'!$J$3:$K$262,2,FALSE))</f>
        <v/>
      </c>
      <c r="E125" t="str">
        <f t="shared" si="2"/>
        <v>0,227,0,0,0</v>
      </c>
    </row>
    <row r="126" spans="1:5" x14ac:dyDescent="0.25">
      <c r="A126" t="str">
        <f t="shared" si="3"/>
        <v>|</v>
      </c>
      <c r="B126">
        <v>124</v>
      </c>
      <c r="C126" s="11">
        <f>IF(ISERROR(VLOOKUP(B126,'Key Map'!$J$3:$K$262,1,FALSE)),"",VLOOKUP(B126,'Key Map'!$J$3:$K$262,1,FALSE))</f>
        <v>124</v>
      </c>
      <c r="D126" s="11">
        <f>IF(ISERROR(VLOOKUP(B126,'Key Map'!$J$3:$K$262,2,FALSE)),"",VLOOKUP(B126,'Key Map'!$J$3:$K$262,2,FALSE))</f>
        <v>227</v>
      </c>
      <c r="E126" t="str">
        <f t="shared" si="2"/>
        <v>227,0,0,0</v>
      </c>
    </row>
    <row r="127" spans="1:5" x14ac:dyDescent="0.25">
      <c r="A127" t="str">
        <f t="shared" si="3"/>
        <v>}</v>
      </c>
      <c r="B127">
        <v>125</v>
      </c>
      <c r="C127" s="11" t="str">
        <f>IF(ISERROR(VLOOKUP(B127,'Key Map'!$J$3:$K$262,1,FALSE)),"",VLOOKUP(B127,'Key Map'!$J$3:$K$262,1,FALSE))</f>
        <v/>
      </c>
      <c r="D127" s="11" t="str">
        <f>IF(ISERROR(VLOOKUP(B127,'Key Map'!$J$3:$K$262,2,FALSE)),"",VLOOKUP(B127,'Key Map'!$J$3:$K$262,2,FALSE))</f>
        <v/>
      </c>
      <c r="E127" t="str">
        <f t="shared" si="2"/>
        <v>0,0,0</v>
      </c>
    </row>
    <row r="128" spans="1:5" x14ac:dyDescent="0.25">
      <c r="A128" t="str">
        <f t="shared" si="3"/>
        <v>~</v>
      </c>
      <c r="B128">
        <v>126</v>
      </c>
      <c r="C128" s="11" t="str">
        <f>IF(ISERROR(VLOOKUP(B128,'Key Map'!$J$3:$K$262,1,FALSE)),"",VLOOKUP(B128,'Key Map'!$J$3:$K$262,1,FALSE))</f>
        <v/>
      </c>
      <c r="D128" s="11" t="str">
        <f>IF(ISERROR(VLOOKUP(B128,'Key Map'!$J$3:$K$262,2,FALSE)),"",VLOOKUP(B128,'Key Map'!$J$3:$K$262,2,FALSE))</f>
        <v/>
      </c>
      <c r="E128" t="str">
        <f t="shared" si="2"/>
        <v>0,0</v>
      </c>
    </row>
    <row r="129" spans="2:5" x14ac:dyDescent="0.25">
      <c r="B129">
        <v>127</v>
      </c>
      <c r="E129">
        <v>0</v>
      </c>
    </row>
    <row r="130" spans="2:5" x14ac:dyDescent="0.25">
      <c r="B130">
        <v>128</v>
      </c>
    </row>
    <row r="131" spans="2:5" x14ac:dyDescent="0.25">
      <c r="B131">
        <v>129</v>
      </c>
    </row>
    <row r="132" spans="2:5" x14ac:dyDescent="0.25">
      <c r="B132">
        <v>130</v>
      </c>
    </row>
  </sheetData>
  <sortState xmlns:xlrd2="http://schemas.microsoft.com/office/spreadsheetml/2017/richdata2" ref="C2:D260">
    <sortCondition ref="C2:C26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Key Map</vt:lpstr>
      <vt:lpstr>Pin Map</vt:lpstr>
      <vt:lpstr>Sheet5</vt:lpstr>
      <vt:lpstr>Ascii Map</vt:lpstr>
      <vt:lpstr>'Key Map'!Print_Area</vt:lpstr>
      <vt:lpstr>Sheet5!Print_Area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Lees</dc:creator>
  <cp:lastModifiedBy>Graham Lees</cp:lastModifiedBy>
  <cp:lastPrinted>2019-02-01T21:02:17Z</cp:lastPrinted>
  <dcterms:created xsi:type="dcterms:W3CDTF">2019-01-09T10:50:58Z</dcterms:created>
  <dcterms:modified xsi:type="dcterms:W3CDTF">2025-01-31T04:39:55Z</dcterms:modified>
</cp:coreProperties>
</file>